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<sst xmlns="http://schemas.openxmlformats.org/spreadsheetml/2006/main" count="115" uniqueCount="87">
  <si>
    <t>附表2</t>
  </si>
  <si>
    <t>遂宁市蓬溪县2020年市级（二批）财政专项扶贫资金项目投入情况和建设任务表</t>
  </si>
  <si>
    <t xml:space="preserve">    蓬溪县扶贫开发局</t>
  </si>
  <si>
    <t>建设内容</t>
  </si>
  <si>
    <t>实施地点</t>
  </si>
  <si>
    <t>建设任务及规模数量</t>
  </si>
  <si>
    <t>总投资
 （万元）</t>
  </si>
  <si>
    <t>单位价格（元）</t>
  </si>
  <si>
    <t>补助标准（元）</t>
  </si>
  <si>
    <t>财政投入（万元）</t>
  </si>
  <si>
    <t>整合相关涉农项目资金投入（万元）</t>
  </si>
  <si>
    <t>社会资金投入（万元）</t>
  </si>
  <si>
    <t>小计</t>
  </si>
  <si>
    <t>中央财政资金</t>
  </si>
  <si>
    <t>省财政资金</t>
  </si>
  <si>
    <t>市级财政资金</t>
  </si>
  <si>
    <t>县级财政资金</t>
  </si>
  <si>
    <t>整合资金</t>
  </si>
  <si>
    <t>社会资金（含农户自筹）</t>
  </si>
  <si>
    <t>中央财政投入</t>
  </si>
  <si>
    <t>省财政投入</t>
  </si>
  <si>
    <t>市级财政投入</t>
  </si>
  <si>
    <t>县级财政投入</t>
  </si>
  <si>
    <t>整合中央和省涉农项目资金</t>
  </si>
  <si>
    <t>整合市级涉农项目资金</t>
  </si>
  <si>
    <t>整合县级涉农项目资金</t>
  </si>
  <si>
    <t>合计</t>
  </si>
  <si>
    <t>一、公益性岗位</t>
  </si>
  <si>
    <t>相关乡镇</t>
  </si>
  <si>
    <t>147人/月/300元，6至12月</t>
  </si>
  <si>
    <t>300元/人/月</t>
  </si>
  <si>
    <t>二、小额信贷保证保险费</t>
  </si>
  <si>
    <t>全县31个乡镇</t>
  </si>
  <si>
    <t>用于全县贫困户小额信贷保证保险费</t>
  </si>
  <si>
    <t>三、贫困户扶贫保</t>
  </si>
  <si>
    <t>为县全22424户贫困户购买扶贫保</t>
  </si>
  <si>
    <t>四、贫困村乡村振兴示范村建设</t>
  </si>
  <si>
    <t>贫困村乡村振兴示范村建设</t>
  </si>
  <si>
    <t>五、贫困家庭学生志翔班作业本、住宿费、生活费、公用经费补助</t>
  </si>
  <si>
    <t>为全县81名贫困学生作业本、住宿费、生活费、公用经费补助</t>
  </si>
  <si>
    <t>3860元/人</t>
  </si>
  <si>
    <t>六、基础设施</t>
  </si>
  <si>
    <t>（一）、道路建设</t>
  </si>
  <si>
    <t>基础设施</t>
  </si>
  <si>
    <t>赤城镇青莲村</t>
  </si>
  <si>
    <t>道路建设1.76公里，3.5米宽，c30砼路面18CM厚，铺连砂石垫层20cm厚</t>
  </si>
  <si>
    <t>450000/公里</t>
  </si>
  <si>
    <t>道路建设</t>
  </si>
  <si>
    <t>大石镇大福村（原老店村）</t>
  </si>
  <si>
    <t>道路建设0.61公里，2.5米宽，c30砼路面18CM厚，铺连砂石垫层15cm厚</t>
  </si>
  <si>
    <t>320000/公里</t>
  </si>
  <si>
    <t>荷叶乡涪兴坝（原细坝村）</t>
  </si>
  <si>
    <t>道路建设1.3公里，3.5米宽，c30砼路面18CM厚，铺连砂石垫层20cm厚</t>
  </si>
  <si>
    <t>荷叶乡荷花街社区（原荷叶村）</t>
  </si>
  <si>
    <t>道路建设1.25公里，3米宽，c30砼路面18CM厚，铺连砂石垫层20cm厚</t>
  </si>
  <si>
    <t>390000/公里</t>
  </si>
  <si>
    <t>明月镇回水社区（原金竹林村）</t>
  </si>
  <si>
    <t>新建道路1.9公里,3米宽，c30砼路面18CM厚，铺连砂石垫层20cm厚</t>
  </si>
  <si>
    <t>新建道路0.41公里，2.5米宽c30砼路面18CM厚，铺连砂石垫层15cm厚</t>
  </si>
  <si>
    <t>新建道路0.38公里，1.8米宽C25砼路面，15厚，连砂石垫层10厚。</t>
  </si>
  <si>
    <t>155000/公里</t>
  </si>
  <si>
    <t>鸣凤镇梨树垭（原双朝门村）</t>
  </si>
  <si>
    <t>道路建设0.41公里，3.5米宽，c30砼路面18CM厚，铺连砂石垫层20cm厚</t>
  </si>
  <si>
    <t>45000/公里</t>
  </si>
  <si>
    <t>鸣凤镇田沟村</t>
  </si>
  <si>
    <t>道路建设0.15公里，3.5米宽，c30砼路面18CM厚，铺连砂石垫层20cm厚</t>
  </si>
  <si>
    <t>蓬南镇复兴村（原飞凤村6社）</t>
  </si>
  <si>
    <t>道路建设0.8公里，3.5米宽，c30砼路面18CM厚，铺连砂石垫层20cm厚</t>
  </si>
  <si>
    <t>文井镇马鞍山村</t>
  </si>
  <si>
    <t>产业路1.605公里，2.5米宽，c30砼路面18CM厚，铺连砂石垫层15cm厚</t>
  </si>
  <si>
    <t>（二）、水利设施</t>
  </si>
  <si>
    <t>水利设施</t>
  </si>
  <si>
    <t>大石镇牛角沟村（原广安村2口，界牌1口）</t>
  </si>
  <si>
    <t>整治山坪塘3口，清淤、削坡、坝坡整治，上游坝脚处设C20砼基础，宽0.5m，厚0.4m，坝脚以上调坡，采用C15砼护坡，下设0.05m厚M5砂浆垫层；坝顶宽3.5m，采用C20砼硬化，现浇C20砼厚0.12m，下设0.05m厚M5砂浆垫层。</t>
  </si>
  <si>
    <t>120000/口</t>
  </si>
  <si>
    <t>新建提灌站45KW</t>
  </si>
  <si>
    <t>500000/处</t>
  </si>
  <si>
    <t>鸣凤镇盐井沟村（原牛王村）</t>
  </si>
  <si>
    <t>整治山坪塘2口，清淤、削坡、坝坡整治，上游坝脚处设C20砼基础，宽0.5m，厚0.4m，坝脚以上调坡，采用C15砼护坡，下设0.05m厚M5砂浆垫层；坝顶宽3.5m，采用C20砼硬化，现浇C20砼厚0.12m，下设0.05m厚M5砂浆垫层。</t>
  </si>
  <si>
    <t>100000/口</t>
  </si>
  <si>
    <t>群利镇复兴村（原响水村）</t>
  </si>
  <si>
    <t>提灌站</t>
  </si>
  <si>
    <t>250000/处</t>
  </si>
  <si>
    <t>群利镇九龙坡村</t>
  </si>
  <si>
    <t>整治堰塘4口，清淤、削坡、坝坡整治，上游坝脚处设C20砼基础，宽0.5m，厚0.4m，坝脚以上调坡，采用C15砼护坡，下设0.05m厚M5砂浆垫层；坝顶宽3.5m，采用C20砼硬化，现浇C20砼厚0.12m，下设0.05m厚M5砂浆垫层。</t>
  </si>
  <si>
    <t>七、管理费</t>
  </si>
  <si>
    <t>注:根据项目情况不能分中省资金时，可合并为“中省财政资金”，无市级财政投入和整合市级涉农资金时可册除。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</si>
</sst>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0_ 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b/>
      <sz val="9"/>
      <color theme="1"/>
      <name val="黑体"/>
      <charset val="134"/>
    </font>
    <font>
      <sz val="12"/>
      <color theme="1"/>
      <name val="宋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20" borderId="18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22" fillId="21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178" fontId="1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horizontal="center" vertical="center" wrapText="1"/>
    </xf>
    <xf numFmtId="176" fontId="6" fillId="2" borderId="2" xfId="49" applyNumberFormat="1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7" fontId="9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tabSelected="1" topLeftCell="A10" workbookViewId="0">
      <selection activeCell="B28" sqref="B28"/>
    </sheetView>
  </sheetViews>
  <sheetFormatPr defaultColWidth="9" defaultRowHeight="11.25"/>
  <cols>
    <col min="1" max="1" width="19.375" style="1" customWidth="1"/>
    <col min="2" max="2" width="16.375" style="1" customWidth="1"/>
    <col min="3" max="3" width="29.875" style="3" customWidth="1"/>
    <col min="4" max="4" width="12.625" style="1" customWidth="1"/>
    <col min="5" max="5" width="5.375" style="1" customWidth="1"/>
    <col min="6" max="6" width="7.25" style="1" customWidth="1"/>
    <col min="7" max="7" width="6.125" style="1" customWidth="1"/>
    <col min="8" max="8" width="5.875" style="4" customWidth="1"/>
    <col min="9" max="9" width="7.375" style="1" customWidth="1"/>
    <col min="10" max="10" width="8.125" style="1" customWidth="1"/>
    <col min="11" max="11" width="5.375" style="4" customWidth="1"/>
    <col min="12" max="12" width="8.125" style="4" customWidth="1"/>
    <col min="13" max="13" width="11.175" style="1" customWidth="1"/>
    <col min="14" max="14" width="4.625" style="1" customWidth="1"/>
    <col min="15" max="15" width="5.75" style="1" customWidth="1"/>
    <col min="16" max="16" width="13.0833333333333" style="1" customWidth="1"/>
    <col min="17" max="17" width="6.25" style="1" customWidth="1"/>
    <col min="18" max="18" width="5.625" style="1" customWidth="1"/>
    <col min="19" max="19" width="6.625" style="1" customWidth="1"/>
    <col min="20" max="20" width="7.125" style="1" customWidth="1"/>
    <col min="21" max="21" width="8.625" style="1" customWidth="1"/>
    <col min="22" max="22" width="10.625" style="1" customWidth="1"/>
    <col min="23" max="16384" width="9" style="1"/>
  </cols>
  <sheetData>
    <row r="1" s="1" customFormat="1" ht="20.25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29.25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ht="20.25" customHeight="1" spans="1:2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="2" customFormat="1" ht="34.5" customHeight="1" spans="1:22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1"/>
      <c r="H4" s="11"/>
      <c r="I4" s="11"/>
      <c r="J4" s="11"/>
      <c r="K4" s="11"/>
      <c r="L4" s="26"/>
      <c r="M4" s="8" t="s">
        <v>9</v>
      </c>
      <c r="N4" s="8"/>
      <c r="O4" s="8"/>
      <c r="P4" s="8"/>
      <c r="Q4" s="8"/>
      <c r="R4" s="34" t="s">
        <v>10</v>
      </c>
      <c r="S4" s="35"/>
      <c r="T4" s="35"/>
      <c r="U4" s="13"/>
      <c r="V4" s="9" t="s">
        <v>11</v>
      </c>
    </row>
    <row r="5" s="2" customFormat="1" ht="69" customHeight="1" spans="1:22">
      <c r="A5" s="8"/>
      <c r="B5" s="12"/>
      <c r="C5" s="12"/>
      <c r="D5" s="12"/>
      <c r="E5" s="12"/>
      <c r="F5" s="8" t="s">
        <v>12</v>
      </c>
      <c r="G5" s="13" t="s">
        <v>13</v>
      </c>
      <c r="H5" s="14" t="s">
        <v>14</v>
      </c>
      <c r="I5" s="8" t="s">
        <v>15</v>
      </c>
      <c r="J5" s="8" t="s">
        <v>16</v>
      </c>
      <c r="K5" s="14" t="s">
        <v>17</v>
      </c>
      <c r="L5" s="14" t="s">
        <v>18</v>
      </c>
      <c r="M5" s="8" t="s">
        <v>12</v>
      </c>
      <c r="N5" s="8" t="s">
        <v>19</v>
      </c>
      <c r="O5" s="8" t="s">
        <v>20</v>
      </c>
      <c r="P5" s="8" t="s">
        <v>21</v>
      </c>
      <c r="Q5" s="8" t="s">
        <v>22</v>
      </c>
      <c r="R5" s="8" t="s">
        <v>12</v>
      </c>
      <c r="S5" s="8" t="s">
        <v>23</v>
      </c>
      <c r="T5" s="8" t="s">
        <v>24</v>
      </c>
      <c r="U5" s="8" t="s">
        <v>25</v>
      </c>
      <c r="V5" s="12"/>
    </row>
    <row r="6" s="2" customFormat="1" ht="33" customHeight="1" spans="1:22">
      <c r="A6" s="15" t="s">
        <v>26</v>
      </c>
      <c r="B6" s="8"/>
      <c r="C6" s="8"/>
      <c r="D6" s="16">
        <f>D7+D8+D9+D10+D11+D12+D31</f>
        <v>1190.29</v>
      </c>
      <c r="E6" s="16"/>
      <c r="F6" s="16"/>
      <c r="G6" s="16"/>
      <c r="H6" s="16"/>
      <c r="I6" s="16"/>
      <c r="J6" s="16"/>
      <c r="K6" s="16"/>
      <c r="L6" s="16"/>
      <c r="M6" s="16">
        <f>M7+M8+M9+M10+M11+M12+M31</f>
        <v>919.56</v>
      </c>
      <c r="N6" s="16"/>
      <c r="O6" s="16"/>
      <c r="P6" s="16">
        <f>P7+P8+P9+P10+P11+P12+P31</f>
        <v>919.56</v>
      </c>
      <c r="Q6" s="16"/>
      <c r="R6" s="16"/>
      <c r="S6" s="16"/>
      <c r="T6" s="16"/>
      <c r="U6" s="16"/>
      <c r="V6" s="16">
        <f>V7+V8+V9+V10+V11+V12+V31</f>
        <v>270.73</v>
      </c>
    </row>
    <row r="7" s="2" customFormat="1" ht="33" customHeight="1" spans="1:22">
      <c r="A7" s="17" t="s">
        <v>27</v>
      </c>
      <c r="B7" s="15" t="s">
        <v>28</v>
      </c>
      <c r="C7" s="15" t="s">
        <v>29</v>
      </c>
      <c r="D7" s="16">
        <v>30.87</v>
      </c>
      <c r="E7" s="16"/>
      <c r="F7" s="16"/>
      <c r="G7" s="16"/>
      <c r="H7" s="18"/>
      <c r="I7" s="27" t="s">
        <v>30</v>
      </c>
      <c r="J7" s="18"/>
      <c r="K7" s="18"/>
      <c r="L7" s="18"/>
      <c r="M7" s="16">
        <v>30.87</v>
      </c>
      <c r="N7" s="18"/>
      <c r="O7" s="18"/>
      <c r="P7" s="16">
        <v>30.87</v>
      </c>
      <c r="Q7" s="18"/>
      <c r="R7" s="18"/>
      <c r="S7" s="18"/>
      <c r="T7" s="18"/>
      <c r="U7" s="18"/>
      <c r="V7" s="18"/>
    </row>
    <row r="8" s="2" customFormat="1" ht="33" customHeight="1" spans="1:22">
      <c r="A8" s="17" t="s">
        <v>31</v>
      </c>
      <c r="B8" s="15" t="s">
        <v>32</v>
      </c>
      <c r="C8" s="15" t="s">
        <v>33</v>
      </c>
      <c r="D8" s="19">
        <v>22.58</v>
      </c>
      <c r="E8" s="16"/>
      <c r="F8" s="16"/>
      <c r="G8" s="16"/>
      <c r="H8" s="18"/>
      <c r="I8" s="28"/>
      <c r="J8" s="29"/>
      <c r="K8" s="29"/>
      <c r="L8" s="29"/>
      <c r="M8" s="19">
        <v>22.58</v>
      </c>
      <c r="N8" s="29"/>
      <c r="O8" s="29"/>
      <c r="P8" s="19">
        <v>22.58</v>
      </c>
      <c r="Q8" s="29"/>
      <c r="R8" s="29"/>
      <c r="S8" s="29"/>
      <c r="T8" s="29"/>
      <c r="U8" s="29"/>
      <c r="V8" s="29"/>
    </row>
    <row r="9" s="2" customFormat="1" ht="33" customHeight="1" spans="1:22">
      <c r="A9" s="17" t="s">
        <v>34</v>
      </c>
      <c r="B9" s="17" t="s">
        <v>32</v>
      </c>
      <c r="C9" s="15" t="s">
        <v>35</v>
      </c>
      <c r="D9" s="19">
        <v>95</v>
      </c>
      <c r="E9" s="16"/>
      <c r="F9" s="16"/>
      <c r="G9" s="16"/>
      <c r="H9" s="18"/>
      <c r="I9" s="28"/>
      <c r="J9" s="29"/>
      <c r="K9" s="29"/>
      <c r="L9" s="29"/>
      <c r="M9" s="19">
        <v>95</v>
      </c>
      <c r="N9" s="29"/>
      <c r="O9" s="29"/>
      <c r="P9" s="19">
        <v>95</v>
      </c>
      <c r="Q9" s="29"/>
      <c r="R9" s="29"/>
      <c r="S9" s="29"/>
      <c r="T9" s="29"/>
      <c r="U9" s="29"/>
      <c r="V9" s="29"/>
    </row>
    <row r="10" s="2" customFormat="1" ht="33" customHeight="1" spans="1:22">
      <c r="A10" s="17" t="s">
        <v>36</v>
      </c>
      <c r="B10" s="17" t="s">
        <v>28</v>
      </c>
      <c r="C10" s="15" t="s">
        <v>37</v>
      </c>
      <c r="D10" s="19">
        <v>150</v>
      </c>
      <c r="E10" s="16"/>
      <c r="F10" s="16"/>
      <c r="G10" s="16"/>
      <c r="H10" s="18"/>
      <c r="I10" s="28"/>
      <c r="J10" s="29"/>
      <c r="K10" s="29"/>
      <c r="L10" s="29"/>
      <c r="M10" s="19">
        <v>150</v>
      </c>
      <c r="N10" s="29"/>
      <c r="O10" s="29"/>
      <c r="P10" s="19">
        <v>150</v>
      </c>
      <c r="Q10" s="29"/>
      <c r="R10" s="29"/>
      <c r="S10" s="29"/>
      <c r="T10" s="29"/>
      <c r="U10" s="29"/>
      <c r="V10" s="29"/>
    </row>
    <row r="11" s="2" customFormat="1" ht="54" customHeight="1" spans="1:22">
      <c r="A11" s="17" t="s">
        <v>38</v>
      </c>
      <c r="B11" s="17" t="s">
        <v>28</v>
      </c>
      <c r="C11" s="15" t="s">
        <v>39</v>
      </c>
      <c r="D11" s="19">
        <v>31.27</v>
      </c>
      <c r="E11" s="16"/>
      <c r="F11" s="16"/>
      <c r="G11" s="16"/>
      <c r="H11" s="18"/>
      <c r="I11" s="27" t="s">
        <v>40</v>
      </c>
      <c r="J11" s="29"/>
      <c r="K11" s="29"/>
      <c r="L11" s="29"/>
      <c r="M11" s="19">
        <v>31.27</v>
      </c>
      <c r="N11" s="29"/>
      <c r="O11" s="29"/>
      <c r="P11" s="19">
        <v>31.27</v>
      </c>
      <c r="Q11" s="29"/>
      <c r="R11" s="29"/>
      <c r="S11" s="29"/>
      <c r="T11" s="29"/>
      <c r="U11" s="29"/>
      <c r="V11" s="29"/>
    </row>
    <row r="12" s="2" customFormat="1" ht="33" customHeight="1" spans="1:22">
      <c r="A12" s="17" t="s">
        <v>41</v>
      </c>
      <c r="B12" s="17"/>
      <c r="C12" s="15"/>
      <c r="D12" s="19">
        <f>D13+D25</f>
        <v>853.23</v>
      </c>
      <c r="E12" s="19"/>
      <c r="F12" s="19"/>
      <c r="G12" s="19"/>
      <c r="H12" s="19"/>
      <c r="I12" s="19"/>
      <c r="J12" s="19"/>
      <c r="K12" s="19"/>
      <c r="L12" s="19"/>
      <c r="M12" s="19">
        <f>M13+M25</f>
        <v>582.5</v>
      </c>
      <c r="N12" s="19"/>
      <c r="O12" s="19"/>
      <c r="P12" s="19">
        <f>P13+P25</f>
        <v>582.5</v>
      </c>
      <c r="Q12" s="19"/>
      <c r="R12" s="19"/>
      <c r="S12" s="19"/>
      <c r="T12" s="19"/>
      <c r="U12" s="19"/>
      <c r="V12" s="19">
        <f>V13+V25</f>
        <v>270.73</v>
      </c>
    </row>
    <row r="13" s="2" customFormat="1" ht="33" customHeight="1" spans="1:22">
      <c r="A13" s="13" t="s">
        <v>42</v>
      </c>
      <c r="B13" s="13"/>
      <c r="C13" s="8"/>
      <c r="D13" s="20">
        <f>SUM(D14:D24)</f>
        <v>602.74</v>
      </c>
      <c r="E13" s="20"/>
      <c r="F13" s="20"/>
      <c r="G13" s="20"/>
      <c r="H13" s="20"/>
      <c r="I13" s="20"/>
      <c r="J13" s="20"/>
      <c r="K13" s="20"/>
      <c r="L13" s="20"/>
      <c r="M13" s="20">
        <f>SUM(M14:M24)</f>
        <v>411.5</v>
      </c>
      <c r="N13" s="20"/>
      <c r="O13" s="20"/>
      <c r="P13" s="20">
        <f>SUM(P14:P24)</f>
        <v>411.5</v>
      </c>
      <c r="Q13" s="20"/>
      <c r="R13" s="20"/>
      <c r="S13" s="20"/>
      <c r="T13" s="20"/>
      <c r="U13" s="20"/>
      <c r="V13" s="20">
        <f>SUM(V14:V24)</f>
        <v>191.24</v>
      </c>
    </row>
    <row r="14" s="2" customFormat="1" ht="39" customHeight="1" spans="1:22">
      <c r="A14" s="21" t="s">
        <v>43</v>
      </c>
      <c r="B14" s="8" t="s">
        <v>44</v>
      </c>
      <c r="C14" s="8" t="s">
        <v>45</v>
      </c>
      <c r="D14" s="22">
        <f t="shared" ref="D14:D24" si="0">P14+V14</f>
        <v>116.02</v>
      </c>
      <c r="E14" s="16"/>
      <c r="F14" s="16"/>
      <c r="G14" s="16"/>
      <c r="H14" s="18"/>
      <c r="I14" s="30" t="s">
        <v>46</v>
      </c>
      <c r="J14" s="31"/>
      <c r="K14" s="31"/>
      <c r="L14" s="31"/>
      <c r="M14" s="32">
        <v>79.2</v>
      </c>
      <c r="N14" s="31"/>
      <c r="O14" s="31"/>
      <c r="P14" s="32">
        <v>79.2</v>
      </c>
      <c r="Q14" s="31"/>
      <c r="R14" s="31"/>
      <c r="S14" s="31"/>
      <c r="T14" s="31"/>
      <c r="U14" s="31"/>
      <c r="V14" s="31">
        <v>36.82</v>
      </c>
    </row>
    <row r="15" s="2" customFormat="1" ht="39" customHeight="1" spans="1:22">
      <c r="A15" s="21" t="s">
        <v>47</v>
      </c>
      <c r="B15" s="13" t="s">
        <v>48</v>
      </c>
      <c r="C15" s="13" t="s">
        <v>49</v>
      </c>
      <c r="D15" s="22">
        <f t="shared" si="0"/>
        <v>28.56</v>
      </c>
      <c r="E15" s="16"/>
      <c r="F15" s="16"/>
      <c r="G15" s="16"/>
      <c r="H15" s="18"/>
      <c r="I15" s="30" t="s">
        <v>50</v>
      </c>
      <c r="J15" s="31"/>
      <c r="K15" s="31"/>
      <c r="L15" s="31"/>
      <c r="M15" s="32">
        <v>19.5</v>
      </c>
      <c r="N15" s="31"/>
      <c r="O15" s="31"/>
      <c r="P15" s="32">
        <v>19.5</v>
      </c>
      <c r="Q15" s="31"/>
      <c r="R15" s="31"/>
      <c r="S15" s="31"/>
      <c r="T15" s="31"/>
      <c r="U15" s="31"/>
      <c r="V15" s="31">
        <v>9.06</v>
      </c>
    </row>
    <row r="16" s="2" customFormat="1" ht="45" customHeight="1" spans="1:22">
      <c r="A16" s="21" t="s">
        <v>43</v>
      </c>
      <c r="B16" s="8" t="s">
        <v>51</v>
      </c>
      <c r="C16" s="8" t="s">
        <v>52</v>
      </c>
      <c r="D16" s="22">
        <f t="shared" si="0"/>
        <v>85.7</v>
      </c>
      <c r="E16" s="16"/>
      <c r="F16" s="16"/>
      <c r="G16" s="16"/>
      <c r="H16" s="18"/>
      <c r="I16" s="30" t="s">
        <v>46</v>
      </c>
      <c r="J16" s="31"/>
      <c r="K16" s="31"/>
      <c r="L16" s="31"/>
      <c r="M16" s="32">
        <v>58.5</v>
      </c>
      <c r="N16" s="31"/>
      <c r="O16" s="31"/>
      <c r="P16" s="32">
        <v>58.5</v>
      </c>
      <c r="Q16" s="31"/>
      <c r="R16" s="31"/>
      <c r="S16" s="31"/>
      <c r="T16" s="31"/>
      <c r="U16" s="31"/>
      <c r="V16" s="31">
        <v>27.2</v>
      </c>
    </row>
    <row r="17" s="2" customFormat="1" ht="40" customHeight="1" spans="1:22">
      <c r="A17" s="21" t="s">
        <v>43</v>
      </c>
      <c r="B17" s="13" t="s">
        <v>53</v>
      </c>
      <c r="C17" s="13" t="s">
        <v>54</v>
      </c>
      <c r="D17" s="22">
        <f t="shared" si="0"/>
        <v>71.4</v>
      </c>
      <c r="E17" s="16"/>
      <c r="F17" s="16"/>
      <c r="G17" s="16"/>
      <c r="H17" s="18"/>
      <c r="I17" s="30" t="s">
        <v>55</v>
      </c>
      <c r="J17" s="31"/>
      <c r="K17" s="31"/>
      <c r="L17" s="31"/>
      <c r="M17" s="32">
        <v>48.75</v>
      </c>
      <c r="N17" s="31"/>
      <c r="O17" s="31"/>
      <c r="P17" s="32">
        <v>48.75</v>
      </c>
      <c r="Q17" s="31"/>
      <c r="R17" s="31"/>
      <c r="S17" s="31"/>
      <c r="T17" s="31"/>
      <c r="U17" s="31"/>
      <c r="V17" s="31">
        <v>22.65</v>
      </c>
    </row>
    <row r="18" s="2" customFormat="1" ht="36" customHeight="1" spans="1:22">
      <c r="A18" s="13" t="s">
        <v>43</v>
      </c>
      <c r="B18" s="13" t="s">
        <v>56</v>
      </c>
      <c r="C18" s="13" t="s">
        <v>57</v>
      </c>
      <c r="D18" s="22">
        <f t="shared" si="0"/>
        <v>108.55</v>
      </c>
      <c r="E18" s="16"/>
      <c r="F18" s="16"/>
      <c r="G18" s="16"/>
      <c r="H18" s="18"/>
      <c r="I18" s="30" t="s">
        <v>55</v>
      </c>
      <c r="J18" s="31"/>
      <c r="K18" s="31"/>
      <c r="L18" s="31"/>
      <c r="M18" s="31">
        <v>74.1</v>
      </c>
      <c r="N18" s="31"/>
      <c r="O18" s="31"/>
      <c r="P18" s="31">
        <v>74.1</v>
      </c>
      <c r="Q18" s="31"/>
      <c r="R18" s="31"/>
      <c r="S18" s="31"/>
      <c r="T18" s="31"/>
      <c r="U18" s="31"/>
      <c r="V18" s="31">
        <v>34.45</v>
      </c>
    </row>
    <row r="19" s="2" customFormat="1" ht="33" customHeight="1" spans="1:22">
      <c r="A19" s="13" t="s">
        <v>43</v>
      </c>
      <c r="B19" s="13" t="s">
        <v>56</v>
      </c>
      <c r="C19" s="13" t="s">
        <v>58</v>
      </c>
      <c r="D19" s="22">
        <f t="shared" si="0"/>
        <v>19.05</v>
      </c>
      <c r="E19" s="16"/>
      <c r="F19" s="16"/>
      <c r="G19" s="16"/>
      <c r="H19" s="18"/>
      <c r="I19" s="33" t="s">
        <v>50</v>
      </c>
      <c r="J19" s="31"/>
      <c r="K19" s="31"/>
      <c r="L19" s="31"/>
      <c r="M19" s="31">
        <v>13.01</v>
      </c>
      <c r="N19" s="31"/>
      <c r="O19" s="31"/>
      <c r="P19" s="31">
        <v>13.01</v>
      </c>
      <c r="Q19" s="31"/>
      <c r="R19" s="31"/>
      <c r="S19" s="31"/>
      <c r="T19" s="31"/>
      <c r="U19" s="31"/>
      <c r="V19" s="31">
        <v>6.04</v>
      </c>
    </row>
    <row r="20" s="2" customFormat="1" ht="33" customHeight="1" spans="1:22">
      <c r="A20" s="13" t="s">
        <v>43</v>
      </c>
      <c r="B20" s="13" t="s">
        <v>56</v>
      </c>
      <c r="C20" s="13" t="s">
        <v>59</v>
      </c>
      <c r="D20" s="22">
        <f t="shared" si="0"/>
        <v>8.62</v>
      </c>
      <c r="E20" s="16"/>
      <c r="F20" s="16"/>
      <c r="G20" s="16"/>
      <c r="H20" s="18"/>
      <c r="I20" s="33" t="s">
        <v>60</v>
      </c>
      <c r="J20" s="31"/>
      <c r="K20" s="31"/>
      <c r="L20" s="31"/>
      <c r="M20" s="31">
        <v>5.89</v>
      </c>
      <c r="N20" s="31"/>
      <c r="O20" s="31"/>
      <c r="P20" s="31">
        <v>5.89</v>
      </c>
      <c r="Q20" s="31"/>
      <c r="R20" s="31"/>
      <c r="S20" s="31"/>
      <c r="T20" s="31"/>
      <c r="U20" s="31"/>
      <c r="V20" s="31">
        <v>2.73</v>
      </c>
    </row>
    <row r="21" s="2" customFormat="1" ht="33" customHeight="1" spans="1:22">
      <c r="A21" s="21" t="s">
        <v>47</v>
      </c>
      <c r="B21" s="13" t="s">
        <v>61</v>
      </c>
      <c r="C21" s="21" t="s">
        <v>62</v>
      </c>
      <c r="D21" s="22">
        <f t="shared" si="0"/>
        <v>27.02</v>
      </c>
      <c r="E21" s="16"/>
      <c r="F21" s="16"/>
      <c r="G21" s="16"/>
      <c r="H21" s="18"/>
      <c r="I21" s="30" t="s">
        <v>63</v>
      </c>
      <c r="J21" s="31"/>
      <c r="K21" s="31"/>
      <c r="L21" s="31"/>
      <c r="M21" s="8">
        <v>18.45</v>
      </c>
      <c r="N21" s="31"/>
      <c r="O21" s="31"/>
      <c r="P21" s="8">
        <v>18.45</v>
      </c>
      <c r="Q21" s="31"/>
      <c r="R21" s="31"/>
      <c r="S21" s="31"/>
      <c r="T21" s="31"/>
      <c r="U21" s="31"/>
      <c r="V21" s="31">
        <v>8.57</v>
      </c>
    </row>
    <row r="22" s="2" customFormat="1" ht="33" customHeight="1" spans="1:22">
      <c r="A22" s="21" t="s">
        <v>47</v>
      </c>
      <c r="B22" s="13" t="s">
        <v>64</v>
      </c>
      <c r="C22" s="21" t="s">
        <v>65</v>
      </c>
      <c r="D22" s="22">
        <f t="shared" si="0"/>
        <v>9.88</v>
      </c>
      <c r="E22" s="16"/>
      <c r="F22" s="16"/>
      <c r="G22" s="16"/>
      <c r="H22" s="18"/>
      <c r="I22" s="30" t="s">
        <v>63</v>
      </c>
      <c r="J22" s="31"/>
      <c r="K22" s="31"/>
      <c r="L22" s="31"/>
      <c r="M22" s="8">
        <v>6.75</v>
      </c>
      <c r="N22" s="31"/>
      <c r="O22" s="31"/>
      <c r="P22" s="8">
        <v>6.75</v>
      </c>
      <c r="Q22" s="31"/>
      <c r="R22" s="31"/>
      <c r="S22" s="31"/>
      <c r="T22" s="31"/>
      <c r="U22" s="31"/>
      <c r="V22" s="31">
        <v>3.13</v>
      </c>
    </row>
    <row r="23" s="2" customFormat="1" ht="33" customHeight="1" spans="1:22">
      <c r="A23" s="21" t="s">
        <v>47</v>
      </c>
      <c r="B23" s="13" t="s">
        <v>66</v>
      </c>
      <c r="C23" s="13" t="s">
        <v>67</v>
      </c>
      <c r="D23" s="22">
        <f t="shared" si="0"/>
        <v>52.74</v>
      </c>
      <c r="E23" s="16"/>
      <c r="F23" s="16"/>
      <c r="G23" s="16"/>
      <c r="H23" s="18"/>
      <c r="I23" s="30" t="s">
        <v>63</v>
      </c>
      <c r="J23" s="31"/>
      <c r="K23" s="31"/>
      <c r="L23" s="31"/>
      <c r="M23" s="8">
        <v>36</v>
      </c>
      <c r="N23" s="31"/>
      <c r="O23" s="31"/>
      <c r="P23" s="8">
        <v>36</v>
      </c>
      <c r="Q23" s="31"/>
      <c r="R23" s="31"/>
      <c r="S23" s="31"/>
      <c r="T23" s="31"/>
      <c r="U23" s="31"/>
      <c r="V23" s="31">
        <v>16.74</v>
      </c>
    </row>
    <row r="24" s="2" customFormat="1" ht="33" customHeight="1" spans="1:22">
      <c r="A24" s="21" t="s">
        <v>47</v>
      </c>
      <c r="B24" s="13" t="s">
        <v>68</v>
      </c>
      <c r="C24" s="13" t="s">
        <v>69</v>
      </c>
      <c r="D24" s="22">
        <f t="shared" si="0"/>
        <v>75.2</v>
      </c>
      <c r="E24" s="16"/>
      <c r="F24" s="16"/>
      <c r="G24" s="16"/>
      <c r="H24" s="18"/>
      <c r="I24" s="30" t="s">
        <v>50</v>
      </c>
      <c r="J24" s="31"/>
      <c r="K24" s="31"/>
      <c r="L24" s="31"/>
      <c r="M24" s="32">
        <v>51.35</v>
      </c>
      <c r="N24" s="31"/>
      <c r="O24" s="31"/>
      <c r="P24" s="32">
        <v>51.35</v>
      </c>
      <c r="Q24" s="31"/>
      <c r="R24" s="31"/>
      <c r="S24" s="31"/>
      <c r="T24" s="31"/>
      <c r="U24" s="31"/>
      <c r="V24" s="31">
        <v>23.85</v>
      </c>
    </row>
    <row r="25" s="2" customFormat="1" ht="33" customHeight="1" spans="1:22">
      <c r="A25" s="17" t="s">
        <v>70</v>
      </c>
      <c r="B25" s="17"/>
      <c r="C25" s="15"/>
      <c r="D25" s="23">
        <f>SUM(D26:D30)</f>
        <v>250.49</v>
      </c>
      <c r="E25" s="23"/>
      <c r="F25" s="23"/>
      <c r="G25" s="23"/>
      <c r="H25" s="23"/>
      <c r="I25" s="23"/>
      <c r="J25" s="23"/>
      <c r="K25" s="23"/>
      <c r="L25" s="23"/>
      <c r="M25" s="23">
        <f>SUM(M26:M30)</f>
        <v>171</v>
      </c>
      <c r="N25" s="23"/>
      <c r="O25" s="23"/>
      <c r="P25" s="23">
        <f>SUM(P26:P30)</f>
        <v>171</v>
      </c>
      <c r="Q25" s="23"/>
      <c r="R25" s="23"/>
      <c r="S25" s="23"/>
      <c r="T25" s="23"/>
      <c r="U25" s="23"/>
      <c r="V25" s="23">
        <f>SUM(V26:V30)</f>
        <v>79.49</v>
      </c>
    </row>
    <row r="26" s="2" customFormat="1" ht="101" customHeight="1" spans="1:22">
      <c r="A26" s="21" t="s">
        <v>71</v>
      </c>
      <c r="B26" s="13" t="s">
        <v>72</v>
      </c>
      <c r="C26" s="13" t="s">
        <v>73</v>
      </c>
      <c r="D26" s="22">
        <f t="shared" ref="D26:D30" si="1">P26+V26</f>
        <v>52.74</v>
      </c>
      <c r="E26" s="16"/>
      <c r="F26" s="16"/>
      <c r="G26" s="16"/>
      <c r="H26" s="18"/>
      <c r="I26" s="30" t="s">
        <v>74</v>
      </c>
      <c r="J26" s="31"/>
      <c r="K26" s="31"/>
      <c r="L26" s="31"/>
      <c r="M26" s="8">
        <v>36</v>
      </c>
      <c r="N26" s="31"/>
      <c r="O26" s="31"/>
      <c r="P26" s="8">
        <v>36</v>
      </c>
      <c r="Q26" s="31"/>
      <c r="R26" s="31"/>
      <c r="S26" s="31"/>
      <c r="T26" s="31"/>
      <c r="U26" s="31"/>
      <c r="V26" s="31">
        <v>16.74</v>
      </c>
    </row>
    <row r="27" s="2" customFormat="1" ht="33" customHeight="1" spans="1:22">
      <c r="A27" s="21" t="s">
        <v>71</v>
      </c>
      <c r="B27" s="13" t="s">
        <v>56</v>
      </c>
      <c r="C27" s="13" t="s">
        <v>75</v>
      </c>
      <c r="D27" s="22">
        <f t="shared" si="1"/>
        <v>73.25</v>
      </c>
      <c r="E27" s="16"/>
      <c r="F27" s="16"/>
      <c r="G27" s="16"/>
      <c r="H27" s="18"/>
      <c r="I27" s="30" t="s">
        <v>76</v>
      </c>
      <c r="J27" s="31"/>
      <c r="K27" s="31"/>
      <c r="L27" s="31"/>
      <c r="M27" s="31">
        <v>50</v>
      </c>
      <c r="N27" s="31"/>
      <c r="O27" s="31"/>
      <c r="P27" s="31">
        <v>50</v>
      </c>
      <c r="Q27" s="31"/>
      <c r="R27" s="31"/>
      <c r="S27" s="31"/>
      <c r="T27" s="31"/>
      <c r="U27" s="31"/>
      <c r="V27" s="31">
        <v>23.25</v>
      </c>
    </row>
    <row r="28" s="2" customFormat="1" ht="116" customHeight="1" spans="1:22">
      <c r="A28" s="21" t="s">
        <v>71</v>
      </c>
      <c r="B28" s="13" t="s">
        <v>77</v>
      </c>
      <c r="C28" s="13" t="s">
        <v>78</v>
      </c>
      <c r="D28" s="22">
        <f t="shared" si="1"/>
        <v>29.3</v>
      </c>
      <c r="E28" s="16"/>
      <c r="F28" s="16"/>
      <c r="G28" s="16"/>
      <c r="H28" s="18"/>
      <c r="I28" s="30" t="s">
        <v>79</v>
      </c>
      <c r="J28" s="31"/>
      <c r="K28" s="31"/>
      <c r="L28" s="31"/>
      <c r="M28" s="8">
        <v>20</v>
      </c>
      <c r="N28" s="31"/>
      <c r="O28" s="31"/>
      <c r="P28" s="8">
        <v>20</v>
      </c>
      <c r="Q28" s="31"/>
      <c r="R28" s="31"/>
      <c r="S28" s="31"/>
      <c r="T28" s="31"/>
      <c r="U28" s="31"/>
      <c r="V28" s="31">
        <v>9.3</v>
      </c>
    </row>
    <row r="29" s="2" customFormat="1" ht="33" customHeight="1" spans="1:22">
      <c r="A29" s="21" t="s">
        <v>71</v>
      </c>
      <c r="B29" s="13" t="s">
        <v>80</v>
      </c>
      <c r="C29" s="8" t="s">
        <v>81</v>
      </c>
      <c r="D29" s="22">
        <f t="shared" si="1"/>
        <v>36.6</v>
      </c>
      <c r="E29" s="16"/>
      <c r="F29" s="16"/>
      <c r="G29" s="16"/>
      <c r="H29" s="18"/>
      <c r="I29" s="30" t="s">
        <v>82</v>
      </c>
      <c r="J29" s="31"/>
      <c r="K29" s="31"/>
      <c r="L29" s="31"/>
      <c r="M29" s="8">
        <v>25</v>
      </c>
      <c r="N29" s="31"/>
      <c r="O29" s="31"/>
      <c r="P29" s="8">
        <v>25</v>
      </c>
      <c r="Q29" s="31"/>
      <c r="R29" s="31"/>
      <c r="S29" s="31"/>
      <c r="T29" s="31"/>
      <c r="U29" s="31"/>
      <c r="V29" s="31">
        <v>11.6</v>
      </c>
    </row>
    <row r="30" s="2" customFormat="1" ht="99" customHeight="1" spans="1:22">
      <c r="A30" s="21" t="s">
        <v>71</v>
      </c>
      <c r="B30" s="13" t="s">
        <v>83</v>
      </c>
      <c r="C30" s="8" t="s">
        <v>84</v>
      </c>
      <c r="D30" s="22">
        <f t="shared" si="1"/>
        <v>58.6</v>
      </c>
      <c r="E30" s="16"/>
      <c r="F30" s="16"/>
      <c r="G30" s="16"/>
      <c r="H30" s="18"/>
      <c r="I30" s="30" t="s">
        <v>79</v>
      </c>
      <c r="J30" s="31"/>
      <c r="K30" s="31"/>
      <c r="L30" s="31"/>
      <c r="M30" s="8">
        <v>40</v>
      </c>
      <c r="N30" s="31"/>
      <c r="O30" s="31"/>
      <c r="P30" s="8">
        <v>40</v>
      </c>
      <c r="Q30" s="31"/>
      <c r="R30" s="31"/>
      <c r="S30" s="31"/>
      <c r="T30" s="31"/>
      <c r="U30" s="31"/>
      <c r="V30" s="31">
        <v>18.6</v>
      </c>
    </row>
    <row r="31" s="2" customFormat="1" ht="33" customHeight="1" spans="1:22">
      <c r="A31" s="24" t="s">
        <v>85</v>
      </c>
      <c r="B31" s="15"/>
      <c r="C31" s="15"/>
      <c r="D31" s="15">
        <v>7.34</v>
      </c>
      <c r="E31" s="16"/>
      <c r="F31" s="16"/>
      <c r="G31" s="16"/>
      <c r="H31" s="16"/>
      <c r="I31" s="16"/>
      <c r="J31" s="29"/>
      <c r="K31" s="29"/>
      <c r="L31" s="29"/>
      <c r="M31" s="15">
        <v>7.34</v>
      </c>
      <c r="N31" s="29"/>
      <c r="O31" s="29"/>
      <c r="P31" s="15">
        <v>7.34</v>
      </c>
      <c r="Q31" s="29"/>
      <c r="R31" s="29"/>
      <c r="S31" s="29"/>
      <c r="T31" s="29"/>
      <c r="U31" s="29"/>
      <c r="V31" s="29"/>
    </row>
    <row r="32" s="1" customFormat="1" ht="16.5" customHeight="1" spans="1:22">
      <c r="A32" s="25" t="s">
        <v>86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</sheetData>
  <mergeCells count="13">
    <mergeCell ref="A1:V1"/>
    <mergeCell ref="A2:V2"/>
    <mergeCell ref="A3:V3"/>
    <mergeCell ref="F4:L4"/>
    <mergeCell ref="M4:Q4"/>
    <mergeCell ref="R4:U4"/>
    <mergeCell ref="A32:V32"/>
    <mergeCell ref="A4:A5"/>
    <mergeCell ref="B4:B5"/>
    <mergeCell ref="C4:C5"/>
    <mergeCell ref="D4:D5"/>
    <mergeCell ref="E4:E5"/>
    <mergeCell ref="V4:V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2020-06-20T02:05:28Z</dcterms:created>
  <dcterms:modified xsi:type="dcterms:W3CDTF">2020-06-20T02:06:26Z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