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成绩明细" sheetId="1" r:id="rId1"/>
  </sheets>
  <definedNames>
    <definedName name="_xlnm._FilterDatabase" localSheetId="0" hidden="1">成绩明细!$A$3:$S$37</definedName>
    <definedName name="_xlnm.Print_Titles" localSheetId="0">成绩明细!$3:$3</definedName>
  </definedNames>
  <calcPr calcId="144525"/>
</workbook>
</file>

<file path=xl/sharedStrings.xml><?xml version="1.0" encoding="utf-8"?>
<sst xmlns="http://schemas.openxmlformats.org/spreadsheetml/2006/main" count="261" uniqueCount="174">
  <si>
    <t>附件</t>
  </si>
  <si>
    <t>2023年上半年蓬溪县事业单位公开考试招聘工作人员体检结果和进入递补、聘用考察人员名单</t>
  </si>
  <si>
    <t>序号</t>
  </si>
  <si>
    <t>岗位
代码</t>
  </si>
  <si>
    <t>主管
部门</t>
  </si>
  <si>
    <t>招聘
单位</t>
  </si>
  <si>
    <t>招聘名额</t>
  </si>
  <si>
    <t>招聘专业</t>
  </si>
  <si>
    <t>准考证号</t>
  </si>
  <si>
    <t>姓名</t>
  </si>
  <si>
    <t>笔试成绩成绩</t>
  </si>
  <si>
    <t>政策性加分</t>
  </si>
  <si>
    <t>笔试总成绩</t>
  </si>
  <si>
    <t>笔试总成绩折合</t>
  </si>
  <si>
    <t>面试
成绩</t>
  </si>
  <si>
    <t>面试成绩折合</t>
  </si>
  <si>
    <t>考试总成绩</t>
  </si>
  <si>
    <t>排名</t>
  </si>
  <si>
    <t>体检结果</t>
  </si>
  <si>
    <t>是否进入聘用考察</t>
  </si>
  <si>
    <t>备注</t>
  </si>
  <si>
    <t>蓬溪县
人民政府
办公室</t>
  </si>
  <si>
    <t>蓬溪县政府服务热线中心</t>
  </si>
  <si>
    <t>本科：汉语言文学专业、汉语言专业、应用语言学专业、秘书学专业，公共关系学专业，中国语言与文化专业、法学专业、政治学与行政学专业，经济学专业、经济统计学专业；         
研究生：汉语言文字学专业、语言学及应用语言学专业、法学专业、政治学专业、行政学专业、经济统计学专业</t>
  </si>
  <si>
    <t>2615001021011</t>
  </si>
  <si>
    <t>唐雪</t>
  </si>
  <si>
    <t>66.80</t>
  </si>
  <si>
    <t>合格</t>
  </si>
  <si>
    <t>是</t>
  </si>
  <si>
    <t>蓬溪县
商务和经济合作局</t>
  </si>
  <si>
    <t>蓬溪县
投资服务中心</t>
  </si>
  <si>
    <t>本科：电气类（0806）、电子信息工程专业、材料科学与工程专业、冶金工程专业、复合材料与工程专业、机械工程专业、机械设计制造及其自动化专业、材料成型及控制工程专业；
研究生：电气工程类（0808）、机械类（0855）、材料科学与工程类（0805）</t>
  </si>
  <si>
    <t>2615002033018</t>
  </si>
  <si>
    <t>赵芸</t>
  </si>
  <si>
    <t>74.70</t>
  </si>
  <si>
    <t>蓬溪县
审计局</t>
  </si>
  <si>
    <t>蓬溪县
政府投资审计中心</t>
  </si>
  <si>
    <t>本科：财政学专业、审计学专业、会计学专业、财务管理专业、法学专业；    
研究生：财政学专业、审计学专业、会计学专业、财务管理专业、法学专业</t>
  </si>
  <si>
    <t>2615003012701</t>
  </si>
  <si>
    <t>周宇</t>
  </si>
  <si>
    <t>65.70</t>
  </si>
  <si>
    <t>本科：土木工程专业、工程造价专业、工程管理专业；    
研究生：土木工程专业、工程管理专业</t>
  </si>
  <si>
    <t>2615004014925</t>
  </si>
  <si>
    <t>夏永灿</t>
  </si>
  <si>
    <t>74.30</t>
  </si>
  <si>
    <t>蓬溪县
人力资源和社会保障局</t>
  </si>
  <si>
    <t>蓬溪县
人才交流服务中心</t>
  </si>
  <si>
    <t>本科：法学类（0301）、公共管理类（1204）；
研究生：法学类（0301）、公共管理类（1204）</t>
  </si>
  <si>
    <t>2615005011118</t>
  </si>
  <si>
    <t>张起诚</t>
  </si>
  <si>
    <t>72.60</t>
  </si>
  <si>
    <t>蓬溪县
市场监督
管理局</t>
  </si>
  <si>
    <t>蓬溪县
市场监管事务中心</t>
  </si>
  <si>
    <t>本科：计算机类（0809）、中国语言文学类（0501）、法学类（0301）；  
 研究生：不限</t>
  </si>
  <si>
    <t>2615006031628</t>
  </si>
  <si>
    <t>向光荣</t>
  </si>
  <si>
    <t>69.10</t>
  </si>
  <si>
    <t xml:space="preserve"> 不限</t>
  </si>
  <si>
    <t>2615007014226</t>
  </si>
  <si>
    <t>黄凯</t>
  </si>
  <si>
    <t>70.80</t>
  </si>
  <si>
    <t>否</t>
  </si>
  <si>
    <t>自愿放弃</t>
  </si>
  <si>
    <t>2615007031920</t>
  </si>
  <si>
    <t>尹成涛</t>
  </si>
  <si>
    <t>61.40</t>
  </si>
  <si>
    <t>递补进入</t>
  </si>
  <si>
    <t>蓬溪县
住房和城乡建设局</t>
  </si>
  <si>
    <t>蓬溪县住房和城乡建设监管事务中心</t>
  </si>
  <si>
    <t>本科：法学专业、城市管理专业、工程管理专业；
研究生：法学专业、法律（法学）专业、法律（非法学）专业、工程管理专业、项目管理专业</t>
  </si>
  <si>
    <t>2615008023113</t>
  </si>
  <si>
    <t>杨蓉</t>
  </si>
  <si>
    <t>70.30</t>
  </si>
  <si>
    <t>2615008011704</t>
  </si>
  <si>
    <t>徐强</t>
  </si>
  <si>
    <t>72.90</t>
  </si>
  <si>
    <t>蓬溪县
农业农村局</t>
  </si>
  <si>
    <t>蓬溪县
金桥镇畜牧兽医站</t>
  </si>
  <si>
    <t>专科：作物生产与经营管理专业、动物医学专业、畜牧兽医专业、动物营养与饲料专业、统计与大数据分析专业；
本科：农学专业、动物科学专业、动物医学专业、统计学专业；
研究生：作物学专业、兽医学专业、畜牧学专业、畜牧专业、兽医专业、统计学专业</t>
  </si>
  <si>
    <t>2615009033026</t>
  </si>
  <si>
    <t>冯珊珊</t>
  </si>
  <si>
    <t>58.30</t>
  </si>
  <si>
    <t>2615009030110</t>
  </si>
  <si>
    <t>谌杰</t>
  </si>
  <si>
    <t>60.40</t>
  </si>
  <si>
    <t>2615009024020</t>
  </si>
  <si>
    <t>阳雨村</t>
  </si>
  <si>
    <t>56.00</t>
  </si>
  <si>
    <t>蓬溪县
赤城镇畜牧兽医站</t>
  </si>
  <si>
    <t>专科：畜牧兽医专业、动物营养与饲料专业、动物医学专业；
本科：动物科学专业、动物医学专业、经济动物学专业；
研究生：兽医学专业、畜牧学专业、畜牧专业、兽医专业</t>
  </si>
  <si>
    <t>2615010022018</t>
  </si>
  <si>
    <t>奉严灵</t>
  </si>
  <si>
    <t>62.40</t>
  </si>
  <si>
    <t>蓬溪县
文井镇畜牧兽医站</t>
  </si>
  <si>
    <t>专科：动物医学专业、动物防疫与检疫专业、畜牧兽医专业；
本科：动物科学专业、动物医学专业、动植物检疫专业；
研究生：兽医学专业、畜牧学专业、畜牧专业、兽医专业</t>
  </si>
  <si>
    <t>2615011030527</t>
  </si>
  <si>
    <t>罗滔</t>
  </si>
  <si>
    <t>59.60</t>
  </si>
  <si>
    <t>蓬溪县
教育和
体育局</t>
  </si>
  <si>
    <t>蓬溪县广福幼儿园</t>
  </si>
  <si>
    <t>本科：学前教育专业；
研究生：学前教育专业、学前教育学专业</t>
  </si>
  <si>
    <t>1615012032803</t>
  </si>
  <si>
    <t>夏一诺</t>
  </si>
  <si>
    <t>71.50</t>
  </si>
  <si>
    <t>单项待检</t>
  </si>
  <si>
    <t>生理期</t>
  </si>
  <si>
    <t>1615012043327</t>
  </si>
  <si>
    <t>廖霏</t>
  </si>
  <si>
    <t>74.50</t>
  </si>
  <si>
    <t>蓬溪县普安幼儿园</t>
  </si>
  <si>
    <t>1615013023912</t>
  </si>
  <si>
    <t>赵琳</t>
  </si>
  <si>
    <t>68.50</t>
  </si>
  <si>
    <t>1615013014427</t>
  </si>
  <si>
    <t>周小乔</t>
  </si>
  <si>
    <t>70.50</t>
  </si>
  <si>
    <t>蓬溪县芝溪幼儿园</t>
  </si>
  <si>
    <t>1615014042929</t>
  </si>
  <si>
    <t>王巧玲</t>
  </si>
  <si>
    <t>81.50</t>
  </si>
  <si>
    <t>1615014014109</t>
  </si>
  <si>
    <t>庄汶凤</t>
  </si>
  <si>
    <t>66.50</t>
  </si>
  <si>
    <t>蓬溪县蓬南镇幼儿园</t>
  </si>
  <si>
    <t>1615015024501</t>
  </si>
  <si>
    <t>王茜</t>
  </si>
  <si>
    <t>70.00</t>
  </si>
  <si>
    <t>1615015041317</t>
  </si>
  <si>
    <t>李柳</t>
  </si>
  <si>
    <t>63.50</t>
  </si>
  <si>
    <t>1615015032917</t>
  </si>
  <si>
    <t>王安宁</t>
  </si>
  <si>
    <t>66.00</t>
  </si>
  <si>
    <t>1615015014422</t>
  </si>
  <si>
    <t>林波</t>
  </si>
  <si>
    <t>67.50</t>
  </si>
  <si>
    <t>蓬溪县
卫生健康局</t>
  </si>
  <si>
    <t>蓬溪县
人民医院</t>
  </si>
  <si>
    <t>本科：临床医学专业；
研究生：临床医学专业、儿科学专业</t>
  </si>
  <si>
    <t>4615016042502</t>
  </si>
  <si>
    <t>谯萍萍</t>
  </si>
  <si>
    <t>58.00</t>
  </si>
  <si>
    <t>本科：临床医学专业；
研究生：临床医学专业、外科学专业</t>
  </si>
  <si>
    <t>4615017040204</t>
  </si>
  <si>
    <t>康建军</t>
  </si>
  <si>
    <t>51.00</t>
  </si>
  <si>
    <t>本科：临床医学专业；
研究生：临床医学专业、外科学专业、皮肤病与性病学专业</t>
  </si>
  <si>
    <t>4615018042318</t>
  </si>
  <si>
    <t>谭发升</t>
  </si>
  <si>
    <t>57.00</t>
  </si>
  <si>
    <t>本科：临床医学专业
研究生：临床医学专业、重症医学专业、内科学专业</t>
  </si>
  <si>
    <t>4615019040808</t>
  </si>
  <si>
    <t>田会东</t>
  </si>
  <si>
    <t>61.00</t>
  </si>
  <si>
    <t>本科：临床医学专业；
研究生：临床医学专业、临床病理专业</t>
  </si>
  <si>
    <t>4615020042430</t>
  </si>
  <si>
    <t>罗小平</t>
  </si>
  <si>
    <t>59.00</t>
  </si>
  <si>
    <t>4615020040403</t>
  </si>
  <si>
    <t>刘磊</t>
  </si>
  <si>
    <t>50.00</t>
  </si>
  <si>
    <t>本科：针灸推拿学专业；
研究生：针灸推拿学专业</t>
  </si>
  <si>
    <t>3615021043604</t>
  </si>
  <si>
    <t>舒玉春</t>
  </si>
  <si>
    <t>54.00</t>
  </si>
  <si>
    <t>蓬溪县
荷叶乡
卫生院</t>
  </si>
  <si>
    <t>专科：临床医学专业；     
本科：临床医学专业</t>
  </si>
  <si>
    <t>4615028043112</t>
  </si>
  <si>
    <t>刘阳</t>
  </si>
  <si>
    <t>蓬溪县
任隆中心卫生院</t>
  </si>
  <si>
    <t>专科：中医学专业；         
本科:中医学专业</t>
  </si>
  <si>
    <t>3615029043601</t>
  </si>
  <si>
    <t>廖浩宇</t>
  </si>
  <si>
    <t>60.00</t>
  </si>
</sst>
</file>

<file path=xl/styles.xml><?xml version="1.0" encoding="utf-8"?>
<styleSheet xmlns="http://schemas.openxmlformats.org/spreadsheetml/2006/main">
  <numFmts count="6">
    <numFmt numFmtId="176" formatCode="0_ "/>
    <numFmt numFmtId="177" formatCode="_(* #,##0.00_);_(* \(#,##0.00\);_(* &quot;-&quot;??_);_(@_)"/>
    <numFmt numFmtId="178" formatCode="0.00_ "/>
    <numFmt numFmtId="179" formatCode="_(* #,##0_);_(* \(#,##0\);_(* &quot;-&quot;_);_(@_)"/>
    <numFmt numFmtId="180" formatCode="_(&quot;$&quot;* #,##0_);_(&quot;$&quot;* \(#,##0\);_(&quot;$&quot;* &quot;-&quot;_);_(@_)"/>
    <numFmt numFmtId="181" formatCode="_(&quot;$&quot;* #,##0.00_);_(&quot;$&quot;* \(#,##0.00\);_(&quot;$&quot;* &quot;-&quot;??_);_(@_)"/>
  </numFmts>
  <fonts count="30">
    <font>
      <sz val="10"/>
      <name val="Arial"/>
      <charset val="0"/>
    </font>
    <font>
      <sz val="12"/>
      <name val="黑体"/>
      <charset val="134"/>
    </font>
    <font>
      <sz val="12"/>
      <name val="黑体"/>
      <charset val="0"/>
    </font>
    <font>
      <sz val="9"/>
      <name val="Arial"/>
      <charset val="0"/>
    </font>
    <font>
      <b/>
      <sz val="16"/>
      <color theme="1"/>
      <name val="方正小标宋简体"/>
      <charset val="134"/>
    </font>
    <font>
      <sz val="9"/>
      <name val="宋体"/>
      <charset val="134"/>
    </font>
    <font>
      <sz val="9"/>
      <name val="宋体"/>
      <charset val="0"/>
    </font>
    <font>
      <sz val="10"/>
      <name val="宋体"/>
      <charset val="0"/>
    </font>
    <font>
      <sz val="10"/>
      <name val="宋体"/>
      <charset val="134"/>
    </font>
    <font>
      <sz val="11"/>
      <color theme="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scheme val="minor"/>
    </font>
    <font>
      <sz val="12"/>
      <name val="宋体"/>
      <charset val="134"/>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179" fontId="0" fillId="0" borderId="0" applyFont="0" applyFill="0" applyBorder="0" applyAlignment="0" applyProtection="0"/>
    <xf numFmtId="0" fontId="9" fillId="2" borderId="0" applyNumberFormat="0" applyBorder="0" applyAlignment="0" applyProtection="0">
      <alignment vertical="center"/>
    </xf>
    <xf numFmtId="0" fontId="10" fillId="3" borderId="5" applyNumberFormat="0" applyAlignment="0" applyProtection="0">
      <alignment vertical="center"/>
    </xf>
    <xf numFmtId="177" fontId="0" fillId="0" borderId="0" applyFont="0" applyFill="0" applyBorder="0" applyAlignment="0" applyProtection="0"/>
    <xf numFmtId="180" fontId="0" fillId="0" borderId="0" applyFont="0" applyFill="0" applyBorder="0" applyAlignment="0" applyProtection="0"/>
    <xf numFmtId="0" fontId="9" fillId="4" borderId="0" applyNumberFormat="0" applyBorder="0" applyAlignment="0" applyProtection="0">
      <alignment vertical="center"/>
    </xf>
    <xf numFmtId="0" fontId="11" fillId="5" borderId="0" applyNumberFormat="0" applyBorder="0" applyAlignment="0" applyProtection="0">
      <alignment vertical="center"/>
    </xf>
    <xf numFmtId="181" fontId="0" fillId="0" borderId="0" applyFont="0" applyFill="0" applyBorder="0" applyAlignment="0" applyProtection="0"/>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xf numFmtId="0" fontId="14" fillId="0" borderId="0" applyNumberFormat="0" applyFill="0" applyBorder="0" applyAlignment="0" applyProtection="0">
      <alignment vertical="center"/>
    </xf>
    <xf numFmtId="0" fontId="15" fillId="7" borderId="6" applyNumberFormat="0" applyFont="0" applyAlignment="0" applyProtection="0">
      <alignment vertical="center"/>
    </xf>
    <xf numFmtId="0" fontId="16" fillId="0" borderId="0"/>
    <xf numFmtId="0" fontId="12"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2" fillId="0" borderId="7" applyNumberFormat="0" applyFill="0" applyAlignment="0" applyProtection="0">
      <alignment vertical="center"/>
    </xf>
    <xf numFmtId="0" fontId="12" fillId="9" borderId="0" applyNumberFormat="0" applyBorder="0" applyAlignment="0" applyProtection="0">
      <alignment vertical="center"/>
    </xf>
    <xf numFmtId="0" fontId="17" fillId="0" borderId="8" applyNumberFormat="0" applyFill="0" applyAlignment="0" applyProtection="0">
      <alignment vertical="center"/>
    </xf>
    <xf numFmtId="0" fontId="12" fillId="10" borderId="0" applyNumberFormat="0" applyBorder="0" applyAlignment="0" applyProtection="0">
      <alignment vertical="center"/>
    </xf>
    <xf numFmtId="0" fontId="23" fillId="11" borderId="9" applyNumberFormat="0" applyAlignment="0" applyProtection="0">
      <alignment vertical="center"/>
    </xf>
    <xf numFmtId="0" fontId="24" fillId="11" borderId="5" applyNumberFormat="0" applyAlignment="0" applyProtection="0">
      <alignment vertical="center"/>
    </xf>
    <xf numFmtId="0" fontId="25" fillId="12" borderId="10"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6" fillId="0" borderId="0"/>
  </cellStyleXfs>
  <cellXfs count="35">
    <xf numFmtId="0" fontId="0" fillId="0" borderId="0" xfId="0"/>
    <xf numFmtId="0" fontId="0" fillId="0" borderId="0" xfId="0" applyFill="1"/>
    <xf numFmtId="0" fontId="0" fillId="0" borderId="0" xfId="0" applyAlignment="1"/>
    <xf numFmtId="0" fontId="0" fillId="0" borderId="0" xfId="0" applyAlignment="1">
      <alignment horizontal="center"/>
    </xf>
    <xf numFmtId="178" fontId="0" fillId="0" borderId="0" xfId="0" applyNumberFormat="1"/>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NumberFormat="1"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center" vertical="center" wrapText="1"/>
    </xf>
    <xf numFmtId="0" fontId="6" fillId="0" borderId="1" xfId="0" applyNumberFormat="1" applyFont="1" applyBorder="1" applyAlignment="1">
      <alignment horizontal="center" vertical="center" wrapText="1"/>
    </xf>
    <xf numFmtId="0" fontId="6" fillId="0" borderId="1" xfId="0" applyNumberFormat="1" applyFont="1" applyBorder="1" applyAlignment="1">
      <alignment horizontal="left" vertical="center" wrapText="1"/>
    </xf>
    <xf numFmtId="0" fontId="6" fillId="0" borderId="1" xfId="0" applyFont="1" applyBorder="1" applyAlignment="1">
      <alignment horizontal="center" vertical="center"/>
    </xf>
    <xf numFmtId="0" fontId="6" fillId="0" borderId="1" xfId="0" applyNumberFormat="1" applyFont="1" applyBorder="1" applyAlignment="1">
      <alignment horizontal="center" vertical="center"/>
    </xf>
    <xf numFmtId="0" fontId="6" fillId="0" borderId="2" xfId="0" applyNumberFormat="1" applyFont="1" applyBorder="1" applyAlignment="1">
      <alignment horizontal="center" vertical="center" wrapText="1"/>
    </xf>
    <xf numFmtId="0" fontId="6" fillId="0" borderId="3"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178" fontId="3" fillId="0" borderId="0" xfId="0" applyNumberFormat="1" applyFont="1" applyFill="1" applyAlignment="1">
      <alignment horizontal="center" vertical="center" wrapText="1"/>
    </xf>
    <xf numFmtId="0" fontId="0" fillId="0" borderId="0" xfId="0" applyAlignment="1">
      <alignment horizontal="center" vertical="center"/>
    </xf>
    <xf numFmtId="178" fontId="6" fillId="0" borderId="1" xfId="0" applyNumberFormat="1" applyFont="1" applyBorder="1" applyAlignment="1">
      <alignment horizontal="center" vertical="center" wrapText="1"/>
    </xf>
    <xf numFmtId="178" fontId="6" fillId="0" borderId="1" xfId="0" applyNumberFormat="1" applyFont="1" applyBorder="1" applyAlignment="1">
      <alignment horizontal="center" vertical="center"/>
    </xf>
    <xf numFmtId="176" fontId="6"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178" fontId="0" fillId="0" borderId="1" xfId="0" applyNumberForma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常规_考试" xfId="14"/>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考试 2" xfId="50"/>
  </cellStyles>
  <tableStyles count="0" defaultTableStyle="TableStyleMedium2" defaultPivotStyle="PivotStyleLight16"/>
  <colors>
    <mruColors>
      <color rgb="00BFBFB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autoPageBreaks="0"/>
  </sheetPr>
  <dimension ref="A1:S37"/>
  <sheetViews>
    <sheetView tabSelected="1" zoomScaleSheetLayoutView="60" workbookViewId="0">
      <selection activeCell="U4" sqref="U4"/>
    </sheetView>
  </sheetViews>
  <sheetFormatPr defaultColWidth="9.13888888888889" defaultRowHeight="13.2"/>
  <cols>
    <col min="1" max="1" width="3.22222222222222" style="1" customWidth="1"/>
    <col min="2" max="2" width="6.88888888888889" customWidth="1"/>
    <col min="3" max="3" width="9.22222222222222" customWidth="1"/>
    <col min="4" max="4" width="8.55555555555556" customWidth="1"/>
    <col min="5" max="5" width="4.77777777777778" customWidth="1"/>
    <col min="6" max="6" width="21.4444444444444" style="2" customWidth="1"/>
    <col min="7" max="7" width="13.2222222222222" style="3" customWidth="1"/>
    <col min="8" max="8" width="6.33333333333333" customWidth="1"/>
    <col min="9" max="9" width="5.44444444444444" style="4" customWidth="1"/>
    <col min="10" max="10" width="4.33333333333333" customWidth="1"/>
    <col min="11" max="11" width="5.66666666666667" customWidth="1"/>
    <col min="12" max="12" width="5.88888888888889" customWidth="1"/>
    <col min="13" max="13" width="6.33333333333333" customWidth="1"/>
    <col min="14" max="14" width="5.88888888888889" customWidth="1"/>
    <col min="15" max="15" width="6.66666666666667" customWidth="1"/>
    <col min="16" max="16" width="5.11111111111111" customWidth="1"/>
    <col min="17" max="18" width="4.55555555555556" customWidth="1"/>
    <col min="19" max="19" width="8.33333333333333" customWidth="1"/>
  </cols>
  <sheetData>
    <row r="1" ht="18" customHeight="1" spans="1:13">
      <c r="A1" s="5" t="s">
        <v>0</v>
      </c>
      <c r="B1" s="6"/>
      <c r="C1" s="7"/>
      <c r="D1" s="7"/>
      <c r="E1" s="7"/>
      <c r="F1" s="8"/>
      <c r="G1" s="7"/>
      <c r="H1" s="7"/>
      <c r="I1" s="24"/>
      <c r="J1" s="7"/>
      <c r="K1" s="7"/>
      <c r="L1" s="7"/>
      <c r="M1" s="25"/>
    </row>
    <row r="2" ht="45" customHeight="1" spans="1:19">
      <c r="A2" s="9" t="s">
        <v>1</v>
      </c>
      <c r="B2" s="9"/>
      <c r="C2" s="9"/>
      <c r="D2" s="9"/>
      <c r="E2" s="9"/>
      <c r="F2" s="9"/>
      <c r="G2" s="9"/>
      <c r="H2" s="9"/>
      <c r="I2" s="9"/>
      <c r="J2" s="9"/>
      <c r="K2" s="9"/>
      <c r="L2" s="9"/>
      <c r="M2" s="9"/>
      <c r="N2" s="9"/>
      <c r="O2" s="9"/>
      <c r="P2" s="9"/>
      <c r="Q2" s="9"/>
      <c r="R2" s="9"/>
      <c r="S2" s="9"/>
    </row>
    <row r="3" ht="56" customHeight="1" spans="1:19">
      <c r="A3" s="10" t="s">
        <v>2</v>
      </c>
      <c r="B3" s="11" t="s">
        <v>3</v>
      </c>
      <c r="C3" s="11" t="s">
        <v>4</v>
      </c>
      <c r="D3" s="11" t="s">
        <v>5</v>
      </c>
      <c r="E3" s="12" t="s">
        <v>6</v>
      </c>
      <c r="F3" s="13" t="s">
        <v>7</v>
      </c>
      <c r="G3" s="11" t="s">
        <v>8</v>
      </c>
      <c r="H3" s="11" t="s">
        <v>9</v>
      </c>
      <c r="I3" s="26" t="s">
        <v>10</v>
      </c>
      <c r="J3" s="11" t="s">
        <v>11</v>
      </c>
      <c r="K3" s="11" t="s">
        <v>12</v>
      </c>
      <c r="L3" s="11" t="s">
        <v>13</v>
      </c>
      <c r="M3" s="11" t="s">
        <v>14</v>
      </c>
      <c r="N3" s="11" t="s">
        <v>15</v>
      </c>
      <c r="O3" s="11" t="s">
        <v>16</v>
      </c>
      <c r="P3" s="11" t="s">
        <v>17</v>
      </c>
      <c r="Q3" s="11" t="s">
        <v>18</v>
      </c>
      <c r="R3" s="11" t="s">
        <v>19</v>
      </c>
      <c r="S3" s="29" t="s">
        <v>20</v>
      </c>
    </row>
    <row r="4" ht="138" customHeight="1" spans="1:19">
      <c r="A4" s="14">
        <v>1</v>
      </c>
      <c r="B4" s="15">
        <v>615001</v>
      </c>
      <c r="C4" s="15" t="s">
        <v>21</v>
      </c>
      <c r="D4" s="15" t="s">
        <v>22</v>
      </c>
      <c r="E4" s="15">
        <v>1</v>
      </c>
      <c r="F4" s="16" t="s">
        <v>23</v>
      </c>
      <c r="G4" s="17" t="s">
        <v>24</v>
      </c>
      <c r="H4" s="15" t="s">
        <v>25</v>
      </c>
      <c r="I4" s="15" t="s">
        <v>26</v>
      </c>
      <c r="J4" s="11"/>
      <c r="K4" s="26">
        <f t="shared" ref="K4:K17" si="0">I4+J4</f>
        <v>66.8</v>
      </c>
      <c r="L4" s="26">
        <f t="shared" ref="L4:L17" si="1">K4*0.6</f>
        <v>40.08</v>
      </c>
      <c r="M4" s="26">
        <v>80.06</v>
      </c>
      <c r="N4" s="27">
        <f t="shared" ref="N4:N17" si="2">M4*0.4</f>
        <v>32.024</v>
      </c>
      <c r="O4" s="27">
        <f t="shared" ref="O4:O16" si="3">L4+N4</f>
        <v>72.104</v>
      </c>
      <c r="P4" s="17">
        <v>1</v>
      </c>
      <c r="Q4" s="17" t="s">
        <v>27</v>
      </c>
      <c r="R4" s="17" t="s">
        <v>28</v>
      </c>
      <c r="S4" s="30"/>
    </row>
    <row r="5" ht="122" customHeight="1" spans="1:19">
      <c r="A5" s="14">
        <v>2</v>
      </c>
      <c r="B5" s="15">
        <v>615002</v>
      </c>
      <c r="C5" s="15" t="s">
        <v>29</v>
      </c>
      <c r="D5" s="15" t="s">
        <v>30</v>
      </c>
      <c r="E5" s="15">
        <v>1</v>
      </c>
      <c r="F5" s="16" t="s">
        <v>31</v>
      </c>
      <c r="G5" s="17" t="s">
        <v>32</v>
      </c>
      <c r="H5" s="18" t="s">
        <v>33</v>
      </c>
      <c r="I5" s="15" t="s">
        <v>34</v>
      </c>
      <c r="J5" s="11"/>
      <c r="K5" s="26">
        <f t="shared" si="0"/>
        <v>74.7</v>
      </c>
      <c r="L5" s="26">
        <f t="shared" si="1"/>
        <v>44.82</v>
      </c>
      <c r="M5" s="26">
        <v>83.96</v>
      </c>
      <c r="N5" s="27">
        <f t="shared" si="2"/>
        <v>33.584</v>
      </c>
      <c r="O5" s="27">
        <f t="shared" si="3"/>
        <v>78.404</v>
      </c>
      <c r="P5" s="17">
        <v>1</v>
      </c>
      <c r="Q5" s="17" t="s">
        <v>27</v>
      </c>
      <c r="R5" s="17" t="s">
        <v>28</v>
      </c>
      <c r="S5" s="30"/>
    </row>
    <row r="6" ht="75" customHeight="1" spans="1:19">
      <c r="A6" s="14">
        <v>3</v>
      </c>
      <c r="B6" s="15">
        <v>615003</v>
      </c>
      <c r="C6" s="15" t="s">
        <v>35</v>
      </c>
      <c r="D6" s="15" t="s">
        <v>36</v>
      </c>
      <c r="E6" s="15">
        <v>1</v>
      </c>
      <c r="F6" s="16" t="s">
        <v>37</v>
      </c>
      <c r="G6" s="15" t="s">
        <v>38</v>
      </c>
      <c r="H6" s="17" t="s">
        <v>39</v>
      </c>
      <c r="I6" s="15" t="s">
        <v>40</v>
      </c>
      <c r="J6" s="11">
        <v>4</v>
      </c>
      <c r="K6" s="26">
        <f t="shared" si="0"/>
        <v>69.7</v>
      </c>
      <c r="L6" s="26">
        <f t="shared" si="1"/>
        <v>41.82</v>
      </c>
      <c r="M6" s="26">
        <v>78.4</v>
      </c>
      <c r="N6" s="27">
        <f t="shared" si="2"/>
        <v>31.36</v>
      </c>
      <c r="O6" s="27">
        <f t="shared" si="3"/>
        <v>73.18</v>
      </c>
      <c r="P6" s="17">
        <v>1</v>
      </c>
      <c r="Q6" s="17" t="s">
        <v>27</v>
      </c>
      <c r="R6" s="17" t="s">
        <v>28</v>
      </c>
      <c r="S6" s="30"/>
    </row>
    <row r="7" ht="60" customHeight="1" spans="1:19">
      <c r="A7" s="14">
        <v>4</v>
      </c>
      <c r="B7" s="15">
        <v>615004</v>
      </c>
      <c r="C7" s="15" t="s">
        <v>35</v>
      </c>
      <c r="D7" s="15" t="s">
        <v>36</v>
      </c>
      <c r="E7" s="15">
        <v>1</v>
      </c>
      <c r="F7" s="16" t="s">
        <v>41</v>
      </c>
      <c r="G7" s="15" t="s">
        <v>42</v>
      </c>
      <c r="H7" s="17" t="s">
        <v>43</v>
      </c>
      <c r="I7" s="17" t="s">
        <v>44</v>
      </c>
      <c r="J7" s="11"/>
      <c r="K7" s="26">
        <f t="shared" si="0"/>
        <v>74.3</v>
      </c>
      <c r="L7" s="26">
        <f t="shared" si="1"/>
        <v>44.58</v>
      </c>
      <c r="M7" s="26">
        <v>84.5</v>
      </c>
      <c r="N7" s="27">
        <f t="shared" si="2"/>
        <v>33.8</v>
      </c>
      <c r="O7" s="27">
        <f t="shared" si="3"/>
        <v>78.38</v>
      </c>
      <c r="P7" s="17">
        <v>1</v>
      </c>
      <c r="Q7" s="17" t="s">
        <v>27</v>
      </c>
      <c r="R7" s="17" t="s">
        <v>28</v>
      </c>
      <c r="S7" s="30"/>
    </row>
    <row r="8" ht="53" customHeight="1" spans="1:19">
      <c r="A8" s="14">
        <v>5</v>
      </c>
      <c r="B8" s="15">
        <v>615005</v>
      </c>
      <c r="C8" s="15" t="s">
        <v>45</v>
      </c>
      <c r="D8" s="15" t="s">
        <v>46</v>
      </c>
      <c r="E8" s="15">
        <v>1</v>
      </c>
      <c r="F8" s="16" t="s">
        <v>47</v>
      </c>
      <c r="G8" s="17" t="s">
        <v>48</v>
      </c>
      <c r="H8" s="15" t="s">
        <v>49</v>
      </c>
      <c r="I8" s="15" t="s">
        <v>50</v>
      </c>
      <c r="J8" s="11"/>
      <c r="K8" s="26">
        <f t="shared" si="0"/>
        <v>72.6</v>
      </c>
      <c r="L8" s="26">
        <f t="shared" si="1"/>
        <v>43.56</v>
      </c>
      <c r="M8" s="26">
        <v>81.8</v>
      </c>
      <c r="N8" s="27">
        <f t="shared" si="2"/>
        <v>32.72</v>
      </c>
      <c r="O8" s="27">
        <f t="shared" si="3"/>
        <v>76.28</v>
      </c>
      <c r="P8" s="17">
        <v>1</v>
      </c>
      <c r="Q8" s="17" t="s">
        <v>27</v>
      </c>
      <c r="R8" s="17" t="s">
        <v>28</v>
      </c>
      <c r="S8" s="30"/>
    </row>
    <row r="9" ht="50" customHeight="1" spans="1:19">
      <c r="A9" s="14">
        <v>6</v>
      </c>
      <c r="B9" s="15">
        <v>615006</v>
      </c>
      <c r="C9" s="15" t="s">
        <v>51</v>
      </c>
      <c r="D9" s="15" t="s">
        <v>52</v>
      </c>
      <c r="E9" s="15">
        <v>1</v>
      </c>
      <c r="F9" s="16" t="s">
        <v>53</v>
      </c>
      <c r="G9" s="15" t="s">
        <v>54</v>
      </c>
      <c r="H9" s="15" t="s">
        <v>55</v>
      </c>
      <c r="I9" s="15" t="s">
        <v>56</v>
      </c>
      <c r="J9" s="11"/>
      <c r="K9" s="26">
        <f t="shared" si="0"/>
        <v>69.1</v>
      </c>
      <c r="L9" s="26">
        <f t="shared" si="1"/>
        <v>41.46</v>
      </c>
      <c r="M9" s="26">
        <v>84.7</v>
      </c>
      <c r="N9" s="27">
        <f t="shared" si="2"/>
        <v>33.88</v>
      </c>
      <c r="O9" s="27">
        <f t="shared" si="3"/>
        <v>75.34</v>
      </c>
      <c r="P9" s="17">
        <v>1</v>
      </c>
      <c r="Q9" s="17" t="s">
        <v>27</v>
      </c>
      <c r="R9" s="17" t="s">
        <v>28</v>
      </c>
      <c r="S9" s="30"/>
    </row>
    <row r="10" ht="26" customHeight="1" spans="1:19">
      <c r="A10" s="14">
        <v>7</v>
      </c>
      <c r="B10" s="19">
        <v>615007</v>
      </c>
      <c r="C10" s="19" t="s">
        <v>51</v>
      </c>
      <c r="D10" s="19" t="s">
        <v>52</v>
      </c>
      <c r="E10" s="19">
        <v>1</v>
      </c>
      <c r="F10" s="19" t="s">
        <v>57</v>
      </c>
      <c r="G10" s="15" t="s">
        <v>58</v>
      </c>
      <c r="H10" s="15" t="s">
        <v>59</v>
      </c>
      <c r="I10" s="15" t="s">
        <v>60</v>
      </c>
      <c r="J10" s="11"/>
      <c r="K10" s="26">
        <f t="shared" si="0"/>
        <v>70.8</v>
      </c>
      <c r="L10" s="26">
        <f t="shared" si="1"/>
        <v>42.48</v>
      </c>
      <c r="M10" s="26">
        <v>79.3</v>
      </c>
      <c r="N10" s="27">
        <f t="shared" si="2"/>
        <v>31.72</v>
      </c>
      <c r="O10" s="27">
        <f t="shared" si="3"/>
        <v>74.2</v>
      </c>
      <c r="P10" s="17">
        <v>1</v>
      </c>
      <c r="Q10" s="17"/>
      <c r="R10" s="17" t="s">
        <v>61</v>
      </c>
      <c r="S10" s="31" t="s">
        <v>62</v>
      </c>
    </row>
    <row r="11" ht="26" customHeight="1" spans="1:19">
      <c r="A11" s="14">
        <v>8</v>
      </c>
      <c r="B11" s="20"/>
      <c r="C11" s="20"/>
      <c r="D11" s="20"/>
      <c r="E11" s="20"/>
      <c r="F11" s="20"/>
      <c r="G11" s="15" t="s">
        <v>63</v>
      </c>
      <c r="H11" s="15" t="s">
        <v>64</v>
      </c>
      <c r="I11" s="15" t="s">
        <v>65</v>
      </c>
      <c r="J11" s="11"/>
      <c r="K11" s="26">
        <f t="shared" si="0"/>
        <v>61.4</v>
      </c>
      <c r="L11" s="26">
        <f t="shared" si="1"/>
        <v>36.84</v>
      </c>
      <c r="M11" s="26">
        <v>85</v>
      </c>
      <c r="N11" s="27">
        <f t="shared" si="2"/>
        <v>34</v>
      </c>
      <c r="O11" s="27">
        <f t="shared" si="3"/>
        <v>70.84</v>
      </c>
      <c r="P11" s="17">
        <v>2</v>
      </c>
      <c r="Q11" s="17"/>
      <c r="R11" s="17"/>
      <c r="S11" s="31" t="s">
        <v>66</v>
      </c>
    </row>
    <row r="12" ht="44" customHeight="1" spans="1:19">
      <c r="A12" s="14">
        <v>9</v>
      </c>
      <c r="B12" s="19">
        <v>615008</v>
      </c>
      <c r="C12" s="15" t="s">
        <v>67</v>
      </c>
      <c r="D12" s="15" t="s">
        <v>68</v>
      </c>
      <c r="E12" s="15">
        <v>2</v>
      </c>
      <c r="F12" s="16" t="s">
        <v>69</v>
      </c>
      <c r="G12" s="15" t="s">
        <v>70</v>
      </c>
      <c r="H12" s="15" t="s">
        <v>71</v>
      </c>
      <c r="I12" s="15" t="s">
        <v>72</v>
      </c>
      <c r="J12" s="11"/>
      <c r="K12" s="26">
        <f>I12+J12</f>
        <v>70.3</v>
      </c>
      <c r="L12" s="26">
        <f>K12*0.6</f>
        <v>42.18</v>
      </c>
      <c r="M12" s="26">
        <v>83.4</v>
      </c>
      <c r="N12" s="27">
        <f>M12*0.4</f>
        <v>33.36</v>
      </c>
      <c r="O12" s="27">
        <f>L12+N12</f>
        <v>75.54</v>
      </c>
      <c r="P12" s="17">
        <v>1</v>
      </c>
      <c r="Q12" s="17" t="s">
        <v>27</v>
      </c>
      <c r="R12" s="17" t="s">
        <v>28</v>
      </c>
      <c r="S12" s="30"/>
    </row>
    <row r="13" ht="42" customHeight="1" spans="1:19">
      <c r="A13" s="14">
        <v>10</v>
      </c>
      <c r="B13" s="20"/>
      <c r="C13" s="15"/>
      <c r="D13" s="15"/>
      <c r="E13" s="15"/>
      <c r="F13" s="16"/>
      <c r="G13" s="15" t="s">
        <v>73</v>
      </c>
      <c r="H13" s="15" t="s">
        <v>74</v>
      </c>
      <c r="I13" s="15" t="s">
        <v>75</v>
      </c>
      <c r="J13" s="11"/>
      <c r="K13" s="26">
        <f>I13+J13</f>
        <v>72.9</v>
      </c>
      <c r="L13" s="26">
        <f>K13*0.6</f>
        <v>43.74</v>
      </c>
      <c r="M13" s="26">
        <v>76.54</v>
      </c>
      <c r="N13" s="27">
        <f>M13*0.4</f>
        <v>30.616</v>
      </c>
      <c r="O13" s="27">
        <f>L13+N13</f>
        <v>74.356</v>
      </c>
      <c r="P13" s="17">
        <v>2</v>
      </c>
      <c r="Q13" s="17" t="s">
        <v>27</v>
      </c>
      <c r="R13" s="17" t="s">
        <v>28</v>
      </c>
      <c r="S13" s="30"/>
    </row>
    <row r="14" ht="42" customHeight="1" spans="1:19">
      <c r="A14" s="14">
        <v>11</v>
      </c>
      <c r="B14" s="19">
        <v>615009</v>
      </c>
      <c r="C14" s="15" t="s">
        <v>76</v>
      </c>
      <c r="D14" s="15" t="s">
        <v>77</v>
      </c>
      <c r="E14" s="15">
        <v>3</v>
      </c>
      <c r="F14" s="16" t="s">
        <v>78</v>
      </c>
      <c r="G14" s="15" t="s">
        <v>79</v>
      </c>
      <c r="H14" s="15" t="s">
        <v>80</v>
      </c>
      <c r="I14" s="15" t="s">
        <v>81</v>
      </c>
      <c r="J14" s="11"/>
      <c r="K14" s="26">
        <f>I14+J14</f>
        <v>58.3</v>
      </c>
      <c r="L14" s="26">
        <f>K14*0.6</f>
        <v>34.98</v>
      </c>
      <c r="M14" s="26">
        <v>85.5</v>
      </c>
      <c r="N14" s="27">
        <f>M14*0.4</f>
        <v>34.2</v>
      </c>
      <c r="O14" s="27">
        <f>L14+N14</f>
        <v>69.18</v>
      </c>
      <c r="P14" s="17">
        <v>1</v>
      </c>
      <c r="Q14" s="17" t="s">
        <v>27</v>
      </c>
      <c r="R14" s="17" t="s">
        <v>28</v>
      </c>
      <c r="S14" s="30"/>
    </row>
    <row r="15" ht="49" customHeight="1" spans="1:19">
      <c r="A15" s="14">
        <v>12</v>
      </c>
      <c r="B15" s="21"/>
      <c r="C15" s="15"/>
      <c r="D15" s="15"/>
      <c r="E15" s="15"/>
      <c r="F15" s="16"/>
      <c r="G15" s="15" t="s">
        <v>82</v>
      </c>
      <c r="H15" s="15" t="s">
        <v>83</v>
      </c>
      <c r="I15" s="15" t="s">
        <v>84</v>
      </c>
      <c r="J15" s="11"/>
      <c r="K15" s="26">
        <f>I15+J15</f>
        <v>60.4</v>
      </c>
      <c r="L15" s="26">
        <f>K15*0.6</f>
        <v>36.24</v>
      </c>
      <c r="M15" s="26">
        <v>79.1</v>
      </c>
      <c r="N15" s="27">
        <f>M15*0.4</f>
        <v>31.64</v>
      </c>
      <c r="O15" s="27">
        <f>L15+N15</f>
        <v>67.88</v>
      </c>
      <c r="P15" s="17">
        <v>2</v>
      </c>
      <c r="Q15" s="17" t="s">
        <v>27</v>
      </c>
      <c r="R15" s="17" t="s">
        <v>28</v>
      </c>
      <c r="S15" s="30"/>
    </row>
    <row r="16" ht="45" customHeight="1" spans="1:19">
      <c r="A16" s="14">
        <v>13</v>
      </c>
      <c r="B16" s="20"/>
      <c r="C16" s="15"/>
      <c r="D16" s="15"/>
      <c r="E16" s="15"/>
      <c r="F16" s="16"/>
      <c r="G16" s="15" t="s">
        <v>85</v>
      </c>
      <c r="H16" s="15" t="s">
        <v>86</v>
      </c>
      <c r="I16" s="15" t="s">
        <v>87</v>
      </c>
      <c r="J16" s="11"/>
      <c r="K16" s="26">
        <f>I16+J16</f>
        <v>56</v>
      </c>
      <c r="L16" s="26">
        <f>K16*0.6</f>
        <v>33.6</v>
      </c>
      <c r="M16" s="26">
        <v>82.3</v>
      </c>
      <c r="N16" s="27">
        <f>M16*0.4</f>
        <v>32.92</v>
      </c>
      <c r="O16" s="27">
        <f>L16+N16</f>
        <v>66.52</v>
      </c>
      <c r="P16" s="17">
        <v>3</v>
      </c>
      <c r="Q16" s="17" t="s">
        <v>27</v>
      </c>
      <c r="R16" s="17" t="s">
        <v>28</v>
      </c>
      <c r="S16" s="30"/>
    </row>
    <row r="17" ht="106" customHeight="1" spans="1:19">
      <c r="A17" s="14">
        <v>14</v>
      </c>
      <c r="B17" s="15">
        <v>615010</v>
      </c>
      <c r="C17" s="15" t="s">
        <v>76</v>
      </c>
      <c r="D17" s="15" t="s">
        <v>88</v>
      </c>
      <c r="E17" s="15">
        <v>1</v>
      </c>
      <c r="F17" s="16" t="s">
        <v>89</v>
      </c>
      <c r="G17" s="15" t="s">
        <v>90</v>
      </c>
      <c r="H17" s="15" t="s">
        <v>91</v>
      </c>
      <c r="I17" s="15" t="s">
        <v>92</v>
      </c>
      <c r="J17" s="11">
        <v>4</v>
      </c>
      <c r="K17" s="26">
        <f>I17+J17</f>
        <v>66.4</v>
      </c>
      <c r="L17" s="26">
        <f>K17*0.6</f>
        <v>39.84</v>
      </c>
      <c r="M17" s="26">
        <v>80.26</v>
      </c>
      <c r="N17" s="27">
        <f>M17*0.4</f>
        <v>32.104</v>
      </c>
      <c r="O17" s="27">
        <f>L17+N17</f>
        <v>71.944</v>
      </c>
      <c r="P17" s="17">
        <v>1</v>
      </c>
      <c r="Q17" s="17" t="s">
        <v>27</v>
      </c>
      <c r="R17" s="17" t="s">
        <v>28</v>
      </c>
      <c r="S17" s="30"/>
    </row>
    <row r="18" ht="107" customHeight="1" spans="1:19">
      <c r="A18" s="14">
        <v>15</v>
      </c>
      <c r="B18" s="15">
        <v>615011</v>
      </c>
      <c r="C18" s="15" t="s">
        <v>76</v>
      </c>
      <c r="D18" s="15" t="s">
        <v>93</v>
      </c>
      <c r="E18" s="15">
        <v>1</v>
      </c>
      <c r="F18" s="16" t="s">
        <v>94</v>
      </c>
      <c r="G18" s="15" t="s">
        <v>95</v>
      </c>
      <c r="H18" s="15" t="s">
        <v>96</v>
      </c>
      <c r="I18" s="15" t="s">
        <v>97</v>
      </c>
      <c r="J18" s="11"/>
      <c r="K18" s="26">
        <f>I18+J18</f>
        <v>59.6</v>
      </c>
      <c r="L18" s="26">
        <f>K18*0.6</f>
        <v>35.76</v>
      </c>
      <c r="M18" s="26">
        <v>82.92</v>
      </c>
      <c r="N18" s="27">
        <f>M18*0.4</f>
        <v>33.168</v>
      </c>
      <c r="O18" s="27">
        <f>+L18+N18</f>
        <v>68.928</v>
      </c>
      <c r="P18" s="17">
        <v>1</v>
      </c>
      <c r="Q18" s="17" t="s">
        <v>27</v>
      </c>
      <c r="R18" s="17" t="s">
        <v>28</v>
      </c>
      <c r="S18" s="30"/>
    </row>
    <row r="19" ht="27" customHeight="1" spans="1:19">
      <c r="A19" s="14">
        <v>16</v>
      </c>
      <c r="B19" s="19">
        <v>615012</v>
      </c>
      <c r="C19" s="15" t="s">
        <v>98</v>
      </c>
      <c r="D19" s="15" t="s">
        <v>99</v>
      </c>
      <c r="E19" s="15">
        <v>2</v>
      </c>
      <c r="F19" s="16" t="s">
        <v>100</v>
      </c>
      <c r="G19" s="15" t="s">
        <v>101</v>
      </c>
      <c r="H19" s="15" t="s">
        <v>102</v>
      </c>
      <c r="I19" s="15" t="s">
        <v>103</v>
      </c>
      <c r="J19" s="15"/>
      <c r="K19" s="26">
        <v>71.5</v>
      </c>
      <c r="L19" s="26">
        <v>35.75</v>
      </c>
      <c r="M19" s="26">
        <v>75.5</v>
      </c>
      <c r="N19" s="27">
        <v>37.75</v>
      </c>
      <c r="O19" s="27">
        <v>73.5</v>
      </c>
      <c r="P19" s="28">
        <v>1</v>
      </c>
      <c r="Q19" s="32" t="s">
        <v>104</v>
      </c>
      <c r="R19" s="33" t="s">
        <v>61</v>
      </c>
      <c r="S19" s="32" t="s">
        <v>105</v>
      </c>
    </row>
    <row r="20" ht="27" customHeight="1" spans="1:19">
      <c r="A20" s="14">
        <v>17</v>
      </c>
      <c r="B20" s="20"/>
      <c r="C20" s="15"/>
      <c r="D20" s="15"/>
      <c r="E20" s="15"/>
      <c r="F20" s="16"/>
      <c r="G20" s="15" t="s">
        <v>106</v>
      </c>
      <c r="H20" s="15" t="s">
        <v>107</v>
      </c>
      <c r="I20" s="15" t="s">
        <v>108</v>
      </c>
      <c r="J20" s="15"/>
      <c r="K20" s="26">
        <v>74.5</v>
      </c>
      <c r="L20" s="26">
        <v>37.25</v>
      </c>
      <c r="M20" s="26">
        <v>71.9</v>
      </c>
      <c r="N20" s="27">
        <v>35.95</v>
      </c>
      <c r="O20" s="27">
        <v>73.2</v>
      </c>
      <c r="P20" s="28">
        <v>2</v>
      </c>
      <c r="Q20" s="17" t="s">
        <v>27</v>
      </c>
      <c r="R20" s="17" t="s">
        <v>28</v>
      </c>
      <c r="S20" s="34"/>
    </row>
    <row r="21" ht="27" customHeight="1" spans="1:19">
      <c r="A21" s="14">
        <v>18</v>
      </c>
      <c r="B21" s="19">
        <v>615013</v>
      </c>
      <c r="C21" s="15" t="s">
        <v>98</v>
      </c>
      <c r="D21" s="15" t="s">
        <v>109</v>
      </c>
      <c r="E21" s="15">
        <v>2</v>
      </c>
      <c r="F21" s="16" t="s">
        <v>100</v>
      </c>
      <c r="G21" s="15" t="s">
        <v>110</v>
      </c>
      <c r="H21" s="15" t="s">
        <v>111</v>
      </c>
      <c r="I21" s="15" t="s">
        <v>112</v>
      </c>
      <c r="J21" s="15"/>
      <c r="K21" s="26">
        <v>68.5</v>
      </c>
      <c r="L21" s="26">
        <v>34.25</v>
      </c>
      <c r="M21" s="26">
        <v>84.28</v>
      </c>
      <c r="N21" s="27">
        <v>42.14</v>
      </c>
      <c r="O21" s="27">
        <v>76.39</v>
      </c>
      <c r="P21" s="28">
        <v>1</v>
      </c>
      <c r="Q21" s="17" t="s">
        <v>27</v>
      </c>
      <c r="R21" s="17" t="s">
        <v>28</v>
      </c>
      <c r="S21" s="34"/>
    </row>
    <row r="22" ht="27" customHeight="1" spans="1:19">
      <c r="A22" s="14">
        <v>19</v>
      </c>
      <c r="B22" s="20"/>
      <c r="C22" s="15"/>
      <c r="D22" s="15"/>
      <c r="E22" s="15"/>
      <c r="F22" s="16"/>
      <c r="G22" s="15" t="s">
        <v>113</v>
      </c>
      <c r="H22" s="15" t="s">
        <v>114</v>
      </c>
      <c r="I22" s="15" t="s">
        <v>115</v>
      </c>
      <c r="J22" s="15"/>
      <c r="K22" s="26">
        <v>70.5</v>
      </c>
      <c r="L22" s="26">
        <v>35.25</v>
      </c>
      <c r="M22" s="26">
        <v>80.3</v>
      </c>
      <c r="N22" s="27">
        <v>40.15</v>
      </c>
      <c r="O22" s="27">
        <v>75.4</v>
      </c>
      <c r="P22" s="28">
        <v>2</v>
      </c>
      <c r="Q22" s="17" t="s">
        <v>27</v>
      </c>
      <c r="R22" s="17" t="s">
        <v>28</v>
      </c>
      <c r="S22" s="34"/>
    </row>
    <row r="23" ht="27" customHeight="1" spans="1:19">
      <c r="A23" s="14">
        <v>20</v>
      </c>
      <c r="B23" s="19">
        <v>615014</v>
      </c>
      <c r="C23" s="15" t="s">
        <v>98</v>
      </c>
      <c r="D23" s="15" t="s">
        <v>116</v>
      </c>
      <c r="E23" s="15">
        <v>2</v>
      </c>
      <c r="F23" s="16" t="s">
        <v>100</v>
      </c>
      <c r="G23" s="15" t="s">
        <v>117</v>
      </c>
      <c r="H23" s="15" t="s">
        <v>118</v>
      </c>
      <c r="I23" s="15" t="s">
        <v>119</v>
      </c>
      <c r="J23" s="15"/>
      <c r="K23" s="26">
        <v>81.5</v>
      </c>
      <c r="L23" s="26">
        <v>40.75</v>
      </c>
      <c r="M23" s="26">
        <v>73.3</v>
      </c>
      <c r="N23" s="27">
        <v>36.65</v>
      </c>
      <c r="O23" s="27">
        <v>77.4</v>
      </c>
      <c r="P23" s="28">
        <v>1</v>
      </c>
      <c r="Q23" s="17" t="s">
        <v>27</v>
      </c>
      <c r="R23" s="17" t="s">
        <v>28</v>
      </c>
      <c r="S23" s="34"/>
    </row>
    <row r="24" ht="27" customHeight="1" spans="1:19">
      <c r="A24" s="14">
        <v>21</v>
      </c>
      <c r="B24" s="20"/>
      <c r="C24" s="15"/>
      <c r="D24" s="15"/>
      <c r="E24" s="15"/>
      <c r="F24" s="16"/>
      <c r="G24" s="15" t="s">
        <v>120</v>
      </c>
      <c r="H24" s="15" t="s">
        <v>121</v>
      </c>
      <c r="I24" s="15" t="s">
        <v>122</v>
      </c>
      <c r="J24" s="15"/>
      <c r="K24" s="26">
        <v>66.5</v>
      </c>
      <c r="L24" s="26">
        <v>33.25</v>
      </c>
      <c r="M24" s="26">
        <v>78.4</v>
      </c>
      <c r="N24" s="27">
        <v>39.2</v>
      </c>
      <c r="O24" s="27">
        <v>72.45</v>
      </c>
      <c r="P24" s="28">
        <v>2</v>
      </c>
      <c r="Q24" s="17" t="s">
        <v>27</v>
      </c>
      <c r="R24" s="17" t="s">
        <v>28</v>
      </c>
      <c r="S24" s="34"/>
    </row>
    <row r="25" ht="28" customHeight="1" spans="1:19">
      <c r="A25" s="14">
        <v>22</v>
      </c>
      <c r="B25" s="19">
        <v>615015</v>
      </c>
      <c r="C25" s="15" t="s">
        <v>98</v>
      </c>
      <c r="D25" s="15" t="s">
        <v>123</v>
      </c>
      <c r="E25" s="15">
        <v>4</v>
      </c>
      <c r="F25" s="16" t="s">
        <v>100</v>
      </c>
      <c r="G25" s="15" t="s">
        <v>124</v>
      </c>
      <c r="H25" s="15" t="s">
        <v>125</v>
      </c>
      <c r="I25" s="15" t="s">
        <v>126</v>
      </c>
      <c r="J25" s="15"/>
      <c r="K25" s="26">
        <v>70</v>
      </c>
      <c r="L25" s="26">
        <v>35</v>
      </c>
      <c r="M25" s="26">
        <v>83.2</v>
      </c>
      <c r="N25" s="27">
        <v>41.6</v>
      </c>
      <c r="O25" s="27">
        <v>76.6</v>
      </c>
      <c r="P25" s="28">
        <v>1</v>
      </c>
      <c r="Q25" s="17" t="s">
        <v>27</v>
      </c>
      <c r="R25" s="17" t="s">
        <v>28</v>
      </c>
      <c r="S25" s="34"/>
    </row>
    <row r="26" ht="28" customHeight="1" spans="1:19">
      <c r="A26" s="14">
        <v>23</v>
      </c>
      <c r="B26" s="21"/>
      <c r="C26" s="15"/>
      <c r="D26" s="15"/>
      <c r="E26" s="15"/>
      <c r="F26" s="16"/>
      <c r="G26" s="15" t="s">
        <v>127</v>
      </c>
      <c r="H26" s="15" t="s">
        <v>128</v>
      </c>
      <c r="I26" s="15" t="s">
        <v>129</v>
      </c>
      <c r="J26" s="15"/>
      <c r="K26" s="26">
        <v>63.5</v>
      </c>
      <c r="L26" s="26">
        <v>31.75</v>
      </c>
      <c r="M26" s="26">
        <v>81.22</v>
      </c>
      <c r="N26" s="27">
        <v>40.61</v>
      </c>
      <c r="O26" s="27">
        <v>72.36</v>
      </c>
      <c r="P26" s="28">
        <v>2</v>
      </c>
      <c r="Q26" s="17" t="s">
        <v>27</v>
      </c>
      <c r="R26" s="17" t="s">
        <v>28</v>
      </c>
      <c r="S26" s="34"/>
    </row>
    <row r="27" ht="28" customHeight="1" spans="1:19">
      <c r="A27" s="14">
        <v>24</v>
      </c>
      <c r="B27" s="21"/>
      <c r="C27" s="15"/>
      <c r="D27" s="15"/>
      <c r="E27" s="15"/>
      <c r="F27" s="16"/>
      <c r="G27" s="15" t="s">
        <v>130</v>
      </c>
      <c r="H27" s="15" t="s">
        <v>131</v>
      </c>
      <c r="I27" s="15" t="s">
        <v>132</v>
      </c>
      <c r="J27" s="15"/>
      <c r="K27" s="26">
        <v>66</v>
      </c>
      <c r="L27" s="26">
        <v>33</v>
      </c>
      <c r="M27" s="26">
        <v>76.56</v>
      </c>
      <c r="N27" s="27">
        <v>38.28</v>
      </c>
      <c r="O27" s="27">
        <v>71.28</v>
      </c>
      <c r="P27" s="28">
        <v>3</v>
      </c>
      <c r="Q27" s="17" t="s">
        <v>27</v>
      </c>
      <c r="R27" s="17" t="s">
        <v>28</v>
      </c>
      <c r="S27" s="34"/>
    </row>
    <row r="28" ht="28" customHeight="1" spans="1:19">
      <c r="A28" s="14">
        <v>25</v>
      </c>
      <c r="B28" s="20"/>
      <c r="C28" s="15"/>
      <c r="D28" s="15"/>
      <c r="E28" s="15"/>
      <c r="F28" s="16"/>
      <c r="G28" s="15" t="s">
        <v>133</v>
      </c>
      <c r="H28" s="15" t="s">
        <v>134</v>
      </c>
      <c r="I28" s="15" t="s">
        <v>135</v>
      </c>
      <c r="J28" s="15"/>
      <c r="K28" s="26">
        <v>67.5</v>
      </c>
      <c r="L28" s="26">
        <v>33.75</v>
      </c>
      <c r="M28" s="26">
        <v>74.72</v>
      </c>
      <c r="N28" s="27">
        <v>37.36</v>
      </c>
      <c r="O28" s="27">
        <v>71.11</v>
      </c>
      <c r="P28" s="28">
        <v>4</v>
      </c>
      <c r="Q28" s="32" t="s">
        <v>104</v>
      </c>
      <c r="R28" s="33" t="s">
        <v>61</v>
      </c>
      <c r="S28" s="32" t="s">
        <v>105</v>
      </c>
    </row>
    <row r="29" ht="48" customHeight="1" spans="1:19">
      <c r="A29" s="14">
        <v>26</v>
      </c>
      <c r="B29" s="15">
        <v>615016</v>
      </c>
      <c r="C29" s="15" t="s">
        <v>136</v>
      </c>
      <c r="D29" s="15" t="s">
        <v>137</v>
      </c>
      <c r="E29" s="15">
        <v>1</v>
      </c>
      <c r="F29" s="16" t="s">
        <v>138</v>
      </c>
      <c r="G29" s="15" t="s">
        <v>139</v>
      </c>
      <c r="H29" s="15" t="s">
        <v>140</v>
      </c>
      <c r="I29" s="15" t="s">
        <v>141</v>
      </c>
      <c r="J29" s="11"/>
      <c r="K29" s="26">
        <f t="shared" ref="K29:K37" si="4">I29+J29</f>
        <v>58</v>
      </c>
      <c r="L29" s="26">
        <f t="shared" ref="L29:L37" si="5">K29*0.6</f>
        <v>34.8</v>
      </c>
      <c r="M29" s="26">
        <v>78.3</v>
      </c>
      <c r="N29" s="27">
        <f t="shared" ref="N29:N37" si="6">M29*0.4</f>
        <v>31.32</v>
      </c>
      <c r="O29" s="27">
        <f t="shared" ref="O29:O37" si="7">L29+N29</f>
        <v>66.12</v>
      </c>
      <c r="P29" s="17">
        <v>1</v>
      </c>
      <c r="Q29" s="17" t="s">
        <v>27</v>
      </c>
      <c r="R29" s="17" t="s">
        <v>28</v>
      </c>
      <c r="S29" s="30"/>
    </row>
    <row r="30" ht="46" customHeight="1" spans="1:19">
      <c r="A30" s="14">
        <v>27</v>
      </c>
      <c r="B30" s="15">
        <v>615017</v>
      </c>
      <c r="C30" s="15" t="s">
        <v>136</v>
      </c>
      <c r="D30" s="15" t="s">
        <v>137</v>
      </c>
      <c r="E30" s="15">
        <v>1</v>
      </c>
      <c r="F30" s="16" t="s">
        <v>142</v>
      </c>
      <c r="G30" s="15" t="s">
        <v>143</v>
      </c>
      <c r="H30" s="15" t="s">
        <v>144</v>
      </c>
      <c r="I30" s="15" t="s">
        <v>145</v>
      </c>
      <c r="J30" s="11"/>
      <c r="K30" s="26">
        <f t="shared" si="4"/>
        <v>51</v>
      </c>
      <c r="L30" s="26">
        <f t="shared" si="5"/>
        <v>30.6</v>
      </c>
      <c r="M30" s="26">
        <v>73.4</v>
      </c>
      <c r="N30" s="27">
        <f t="shared" si="6"/>
        <v>29.36</v>
      </c>
      <c r="O30" s="27">
        <f t="shared" si="7"/>
        <v>59.96</v>
      </c>
      <c r="P30" s="17">
        <v>1</v>
      </c>
      <c r="Q30" s="17" t="s">
        <v>27</v>
      </c>
      <c r="R30" s="17" t="s">
        <v>28</v>
      </c>
      <c r="S30" s="30"/>
    </row>
    <row r="31" ht="56" customHeight="1" spans="1:19">
      <c r="A31" s="14">
        <v>28</v>
      </c>
      <c r="B31" s="15">
        <v>615018</v>
      </c>
      <c r="C31" s="15" t="s">
        <v>136</v>
      </c>
      <c r="D31" s="15" t="s">
        <v>137</v>
      </c>
      <c r="E31" s="15">
        <v>1</v>
      </c>
      <c r="F31" s="16" t="s">
        <v>146</v>
      </c>
      <c r="G31" s="15" t="s">
        <v>147</v>
      </c>
      <c r="H31" s="15" t="s">
        <v>148</v>
      </c>
      <c r="I31" s="15" t="s">
        <v>149</v>
      </c>
      <c r="J31" s="11"/>
      <c r="K31" s="26">
        <f t="shared" si="4"/>
        <v>57</v>
      </c>
      <c r="L31" s="26">
        <f t="shared" si="5"/>
        <v>34.2</v>
      </c>
      <c r="M31" s="26">
        <v>74</v>
      </c>
      <c r="N31" s="27">
        <f t="shared" si="6"/>
        <v>29.6</v>
      </c>
      <c r="O31" s="27">
        <f t="shared" si="7"/>
        <v>63.8</v>
      </c>
      <c r="P31" s="17">
        <v>1</v>
      </c>
      <c r="Q31" s="17" t="s">
        <v>27</v>
      </c>
      <c r="R31" s="17" t="s">
        <v>28</v>
      </c>
      <c r="S31" s="30"/>
    </row>
    <row r="32" ht="50" customHeight="1" spans="1:19">
      <c r="A32" s="14">
        <v>29</v>
      </c>
      <c r="B32" s="15">
        <v>615019</v>
      </c>
      <c r="C32" s="15" t="s">
        <v>136</v>
      </c>
      <c r="D32" s="15" t="s">
        <v>137</v>
      </c>
      <c r="E32" s="15">
        <v>1</v>
      </c>
      <c r="F32" s="16" t="s">
        <v>150</v>
      </c>
      <c r="G32" s="15" t="s">
        <v>151</v>
      </c>
      <c r="H32" s="15" t="s">
        <v>152</v>
      </c>
      <c r="I32" s="15" t="s">
        <v>153</v>
      </c>
      <c r="J32" s="11"/>
      <c r="K32" s="26">
        <f t="shared" si="4"/>
        <v>61</v>
      </c>
      <c r="L32" s="26">
        <f t="shared" si="5"/>
        <v>36.6</v>
      </c>
      <c r="M32" s="26">
        <v>68.3</v>
      </c>
      <c r="N32" s="27">
        <f t="shared" si="6"/>
        <v>27.32</v>
      </c>
      <c r="O32" s="27">
        <f t="shared" si="7"/>
        <v>63.92</v>
      </c>
      <c r="P32" s="17">
        <v>1</v>
      </c>
      <c r="Q32" s="17" t="s">
        <v>27</v>
      </c>
      <c r="R32" s="17" t="s">
        <v>28</v>
      </c>
      <c r="S32" s="30"/>
    </row>
    <row r="33" ht="33" customHeight="1" spans="1:19">
      <c r="A33" s="14">
        <v>30</v>
      </c>
      <c r="B33" s="19">
        <v>615020</v>
      </c>
      <c r="C33" s="15" t="s">
        <v>136</v>
      </c>
      <c r="D33" s="22" t="s">
        <v>137</v>
      </c>
      <c r="E33" s="15">
        <v>2</v>
      </c>
      <c r="F33" s="16" t="s">
        <v>154</v>
      </c>
      <c r="G33" s="15" t="s">
        <v>155</v>
      </c>
      <c r="H33" s="15" t="s">
        <v>156</v>
      </c>
      <c r="I33" s="15" t="s">
        <v>157</v>
      </c>
      <c r="J33" s="11"/>
      <c r="K33" s="26">
        <f t="shared" si="4"/>
        <v>59</v>
      </c>
      <c r="L33" s="26">
        <f t="shared" si="5"/>
        <v>35.4</v>
      </c>
      <c r="M33" s="26">
        <v>73.5</v>
      </c>
      <c r="N33" s="27">
        <f t="shared" si="6"/>
        <v>29.4</v>
      </c>
      <c r="O33" s="27">
        <f t="shared" si="7"/>
        <v>64.8</v>
      </c>
      <c r="P33" s="17">
        <v>1</v>
      </c>
      <c r="Q33" s="17" t="s">
        <v>27</v>
      </c>
      <c r="R33" s="17" t="s">
        <v>28</v>
      </c>
      <c r="S33" s="30"/>
    </row>
    <row r="34" ht="33" customHeight="1" spans="1:19">
      <c r="A34" s="14">
        <v>31</v>
      </c>
      <c r="B34" s="20"/>
      <c r="C34" s="15"/>
      <c r="D34" s="23"/>
      <c r="E34" s="15"/>
      <c r="F34" s="16"/>
      <c r="G34" s="15" t="s">
        <v>158</v>
      </c>
      <c r="H34" s="15" t="s">
        <v>159</v>
      </c>
      <c r="I34" s="15" t="s">
        <v>160</v>
      </c>
      <c r="J34" s="11"/>
      <c r="K34" s="26">
        <f t="shared" si="4"/>
        <v>50</v>
      </c>
      <c r="L34" s="26">
        <f t="shared" si="5"/>
        <v>30</v>
      </c>
      <c r="M34" s="26">
        <v>77.2</v>
      </c>
      <c r="N34" s="27">
        <f t="shared" si="6"/>
        <v>30.88</v>
      </c>
      <c r="O34" s="27">
        <f t="shared" si="7"/>
        <v>60.88</v>
      </c>
      <c r="P34" s="17">
        <v>2</v>
      </c>
      <c r="Q34" s="17" t="s">
        <v>27</v>
      </c>
      <c r="R34" s="17" t="s">
        <v>28</v>
      </c>
      <c r="S34" s="30"/>
    </row>
    <row r="35" ht="50" customHeight="1" spans="1:19">
      <c r="A35" s="14">
        <v>32</v>
      </c>
      <c r="B35" s="15">
        <v>615021</v>
      </c>
      <c r="C35" s="15" t="s">
        <v>136</v>
      </c>
      <c r="D35" s="15" t="s">
        <v>137</v>
      </c>
      <c r="E35" s="15">
        <v>1</v>
      </c>
      <c r="F35" s="16" t="s">
        <v>161</v>
      </c>
      <c r="G35" s="15" t="s">
        <v>162</v>
      </c>
      <c r="H35" s="15" t="s">
        <v>163</v>
      </c>
      <c r="I35" s="15" t="s">
        <v>164</v>
      </c>
      <c r="J35" s="11"/>
      <c r="K35" s="26">
        <f t="shared" si="4"/>
        <v>54</v>
      </c>
      <c r="L35" s="26">
        <f t="shared" si="5"/>
        <v>32.4</v>
      </c>
      <c r="M35" s="26">
        <v>68.2</v>
      </c>
      <c r="N35" s="27">
        <f t="shared" si="6"/>
        <v>27.28</v>
      </c>
      <c r="O35" s="27">
        <f t="shared" si="7"/>
        <v>59.68</v>
      </c>
      <c r="P35" s="17">
        <v>1</v>
      </c>
      <c r="Q35" s="17" t="s">
        <v>27</v>
      </c>
      <c r="R35" s="17" t="s">
        <v>28</v>
      </c>
      <c r="S35" s="30"/>
    </row>
    <row r="36" ht="33" customHeight="1" spans="1:19">
      <c r="A36" s="14">
        <v>33</v>
      </c>
      <c r="B36" s="15">
        <v>615028</v>
      </c>
      <c r="C36" s="15" t="s">
        <v>136</v>
      </c>
      <c r="D36" s="15" t="s">
        <v>165</v>
      </c>
      <c r="E36" s="15">
        <v>1</v>
      </c>
      <c r="F36" s="16" t="s">
        <v>166</v>
      </c>
      <c r="G36" s="15" t="s">
        <v>167</v>
      </c>
      <c r="H36" s="15" t="s">
        <v>168</v>
      </c>
      <c r="I36" s="15" t="s">
        <v>87</v>
      </c>
      <c r="J36" s="11"/>
      <c r="K36" s="26">
        <f t="shared" si="4"/>
        <v>56</v>
      </c>
      <c r="L36" s="26">
        <f t="shared" si="5"/>
        <v>33.6</v>
      </c>
      <c r="M36" s="26">
        <v>67.4</v>
      </c>
      <c r="N36" s="27">
        <f t="shared" si="6"/>
        <v>26.96</v>
      </c>
      <c r="O36" s="27">
        <f t="shared" si="7"/>
        <v>60.56</v>
      </c>
      <c r="P36" s="17">
        <v>1</v>
      </c>
      <c r="Q36" s="17" t="s">
        <v>27</v>
      </c>
      <c r="R36" s="17" t="s">
        <v>28</v>
      </c>
      <c r="S36" s="30"/>
    </row>
    <row r="37" ht="33" customHeight="1" spans="1:19">
      <c r="A37" s="14">
        <v>34</v>
      </c>
      <c r="B37" s="15">
        <v>615029</v>
      </c>
      <c r="C37" s="15" t="s">
        <v>136</v>
      </c>
      <c r="D37" s="15" t="s">
        <v>169</v>
      </c>
      <c r="E37" s="15">
        <v>1</v>
      </c>
      <c r="F37" s="16" t="s">
        <v>170</v>
      </c>
      <c r="G37" s="17" t="s">
        <v>171</v>
      </c>
      <c r="H37" s="17" t="s">
        <v>172</v>
      </c>
      <c r="I37" s="18" t="s">
        <v>173</v>
      </c>
      <c r="J37" s="11"/>
      <c r="K37" s="26">
        <f t="shared" si="4"/>
        <v>60</v>
      </c>
      <c r="L37" s="26">
        <f t="shared" si="5"/>
        <v>36</v>
      </c>
      <c r="M37" s="26">
        <v>78.8</v>
      </c>
      <c r="N37" s="27">
        <f t="shared" si="6"/>
        <v>31.52</v>
      </c>
      <c r="O37" s="27">
        <f t="shared" si="7"/>
        <v>67.52</v>
      </c>
      <c r="P37" s="17">
        <v>1</v>
      </c>
      <c r="Q37" s="17" t="s">
        <v>27</v>
      </c>
      <c r="R37" s="17" t="s">
        <v>28</v>
      </c>
      <c r="S37" s="30"/>
    </row>
  </sheetData>
  <autoFilter ref="A3:S37">
    <extLst/>
  </autoFilter>
  <sortState ref="G19:S21">
    <sortCondition ref="O19:O21" descending="1"/>
  </sortState>
  <mergeCells count="42">
    <mergeCell ref="A1:B1"/>
    <mergeCell ref="A2:S2"/>
    <mergeCell ref="B10:B11"/>
    <mergeCell ref="B12:B13"/>
    <mergeCell ref="B14:B16"/>
    <mergeCell ref="B19:B20"/>
    <mergeCell ref="B21:B22"/>
    <mergeCell ref="B23:B24"/>
    <mergeCell ref="B25:B28"/>
    <mergeCell ref="B33:B34"/>
    <mergeCell ref="C10:C11"/>
    <mergeCell ref="C12:C13"/>
    <mergeCell ref="C14:C16"/>
    <mergeCell ref="C19:C20"/>
    <mergeCell ref="C21:C22"/>
    <mergeCell ref="C23:C24"/>
    <mergeCell ref="C25:C28"/>
    <mergeCell ref="C33:C34"/>
    <mergeCell ref="D10:D11"/>
    <mergeCell ref="D12:D13"/>
    <mergeCell ref="D14:D16"/>
    <mergeCell ref="D19:D20"/>
    <mergeCell ref="D21:D22"/>
    <mergeCell ref="D23:D24"/>
    <mergeCell ref="D25:D28"/>
    <mergeCell ref="D33:D34"/>
    <mergeCell ref="E10:E11"/>
    <mergeCell ref="E12:E13"/>
    <mergeCell ref="E14:E16"/>
    <mergeCell ref="E19:E20"/>
    <mergeCell ref="E21:E22"/>
    <mergeCell ref="E23:E24"/>
    <mergeCell ref="E25:E28"/>
    <mergeCell ref="E33:E34"/>
    <mergeCell ref="F10:F11"/>
    <mergeCell ref="F12:F13"/>
    <mergeCell ref="F14:F16"/>
    <mergeCell ref="F19:F20"/>
    <mergeCell ref="F21:F22"/>
    <mergeCell ref="F23:F24"/>
    <mergeCell ref="F25:F28"/>
    <mergeCell ref="F33:F34"/>
  </mergeCells>
  <pageMargins left="0.196527777777778" right="0.196527777777778" top="0.314583333333333" bottom="0.354166666666667" header="0.236111111111111" footer="0.156944444444444"/>
  <pageSetup paperSize="1" orientation="landscape" horizontalDpi="300" verticalDpi="300"/>
  <headerFooter alignWithMargins="0" scaleWithDoc="0">
    <oddFooter>&amp;C第 &amp;P 页，共 &amp;N 页</oddFooter>
  </headerFooter>
  <ignoredErrors>
    <ignoredError sqref="G4:I4 G7:I7 G8:I8" numberStoredAsText="1"/>
  </ignoredErrors>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1</vt:i4>
      </vt:variant>
    </vt:vector>
  </HeadingPairs>
  <TitlesOfParts>
    <vt:vector size="1" baseType="lpstr">
      <vt:lpstr>成绩明细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七月</cp:lastModifiedBy>
  <dcterms:created xsi:type="dcterms:W3CDTF">2022-07-06T07:38:00Z</dcterms:created>
  <dcterms:modified xsi:type="dcterms:W3CDTF">2023-06-07T06:57:33Z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2.1.3</vt:lpwstr>
  </property>
  <property fmtid="{D5CDD505-2E9C-101B-9397-08002B2CF9AE}" pid="4" name="ICV">
    <vt:lpwstr>7E981871D9EC4B939911D9CD3E22954F</vt:lpwstr>
  </property>
  <property fmtid="{D5CDD505-2E9C-101B-9397-08002B2CF9AE}" pid="5" name="KSOProductBuildVer">
    <vt:lpwstr>2052-11.1.0.13703</vt:lpwstr>
  </property>
</Properties>
</file>